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1\3. 물가\1. 물가모니터\5월 생필품\"/>
    </mc:Choice>
  </mc:AlternateContent>
  <bookViews>
    <workbookView xWindow="0" yWindow="0" windowWidth="28800" windowHeight="12390"/>
  </bookViews>
  <sheets>
    <sheet name="생필품" sheetId="15" r:id="rId1"/>
    <sheet name="Sheet1" sheetId="16" r:id="rId2"/>
  </sheets>
  <calcPr calcId="152511"/>
</workbook>
</file>

<file path=xl/calcChain.xml><?xml version="1.0" encoding="utf-8"?>
<calcChain xmlns="http://schemas.openxmlformats.org/spreadsheetml/2006/main">
  <c r="F14" i="15" l="1"/>
  <c r="D3" i="16"/>
  <c r="D4" i="16"/>
  <c r="D5" i="16"/>
  <c r="D6" i="16"/>
  <c r="D7" i="16"/>
  <c r="D8" i="16"/>
  <c r="D9" i="16"/>
  <c r="D10" i="16"/>
  <c r="D11" i="16"/>
  <c r="D12" i="16"/>
  <c r="D13" i="16"/>
  <c r="D18" i="16"/>
  <c r="D19" i="16"/>
  <c r="D20" i="16"/>
  <c r="D21" i="16"/>
  <c r="D22" i="16"/>
  <c r="D23" i="16"/>
  <c r="D2" i="16"/>
  <c r="G27" i="15" l="1"/>
  <c r="G19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20" i="15"/>
  <c r="G21" i="15"/>
  <c r="G22" i="15"/>
  <c r="K22" i="15" s="1"/>
  <c r="G23" i="15"/>
  <c r="K23" i="15" s="1"/>
  <c r="G24" i="15"/>
  <c r="K24" i="15" s="1"/>
  <c r="G25" i="15"/>
  <c r="G26" i="15"/>
  <c r="J21" i="15" l="1"/>
  <c r="K21" i="15" s="1"/>
  <c r="J7" i="15"/>
  <c r="K7" i="15" s="1"/>
  <c r="J8" i="15"/>
  <c r="K8" i="15" s="1"/>
  <c r="J9" i="15"/>
  <c r="K9" i="15" s="1"/>
  <c r="J10" i="15"/>
  <c r="K10" i="15" s="1"/>
  <c r="J11" i="15"/>
  <c r="K11" i="15" s="1"/>
  <c r="J12" i="15"/>
  <c r="K12" i="15" s="1"/>
  <c r="J13" i="15"/>
  <c r="K13" i="15" s="1"/>
  <c r="J14" i="15"/>
  <c r="K14" i="15" s="1"/>
  <c r="J15" i="15"/>
  <c r="K15" i="15" s="1"/>
  <c r="J16" i="15"/>
  <c r="K16" i="15" s="1"/>
  <c r="J17" i="15"/>
  <c r="K17" i="15" s="1"/>
  <c r="J18" i="15"/>
  <c r="K18" i="15" s="1"/>
  <c r="K25" i="15" l="1"/>
  <c r="G6" i="15"/>
  <c r="J19" i="15" l="1"/>
  <c r="K19" i="15" s="1"/>
  <c r="J20" i="15"/>
  <c r="K20" i="15" s="1"/>
  <c r="J6" i="15" l="1"/>
  <c r="K27" i="15" l="1"/>
  <c r="K26" i="15"/>
  <c r="K6" i="15"/>
</calcChain>
</file>

<file path=xl/comments1.xml><?xml version="1.0" encoding="utf-8"?>
<comments xmlns="http://schemas.openxmlformats.org/spreadsheetml/2006/main">
  <authors>
    <author>ADMIN</author>
    <author>user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2.5kg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500g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500g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b/>
            <sz val="9"/>
            <color indexed="81"/>
            <rFont val="돋움"/>
            <family val="3"/>
            <charset val="129"/>
          </rPr>
          <t>중국산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부세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생물
</t>
        </r>
      </text>
    </comment>
    <comment ref="E18" authorId="0" shapeId="0">
      <text>
        <r>
          <rPr>
            <b/>
            <sz val="9"/>
            <color indexed="81"/>
            <rFont val="돋움"/>
            <family val="3"/>
            <charset val="129"/>
          </rPr>
          <t xml:space="preserve">중국산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부세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중국산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국산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러시아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절단</t>
        </r>
        <r>
          <rPr>
            <sz val="9"/>
            <color indexed="81"/>
            <rFont val="Tahoma"/>
            <family val="2"/>
          </rPr>
          <t xml:space="preserve">1kg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냉동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냉동
</t>
        </r>
      </text>
    </comment>
    <comment ref="E21" authorId="0" shapeId="0">
      <text>
        <r>
          <rPr>
            <b/>
            <sz val="9"/>
            <color indexed="81"/>
            <rFont val="돋움"/>
            <family val="3"/>
            <charset val="129"/>
          </rPr>
          <t>노르웨이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자반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테크</t>
        </r>
        <r>
          <rPr>
            <sz val="9"/>
            <color indexed="81"/>
            <rFont val="Tahoma"/>
            <family val="2"/>
          </rPr>
          <t xml:space="preserve"> 2~3.2kg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3.2kg</t>
        </r>
      </text>
    </comment>
    <comment ref="H22" authorId="1" shapeId="0">
      <text>
        <r>
          <rPr>
            <b/>
            <sz val="9"/>
            <color indexed="81"/>
            <rFont val="Tahoma"/>
            <family val="2"/>
          </rPr>
          <t>4kg(</t>
        </r>
        <r>
          <rPr>
            <b/>
            <sz val="9"/>
            <color indexed="81"/>
            <rFont val="돋움"/>
            <family val="3"/>
            <charset val="129"/>
          </rPr>
          <t>리필형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백설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자일로스설탕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깨끗한나라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리빙데코</t>
        </r>
        <r>
          <rPr>
            <sz val="9"/>
            <color indexed="81"/>
            <rFont val="Tahoma"/>
            <family val="2"/>
          </rPr>
          <t>, 3</t>
        </r>
        <r>
          <rPr>
            <sz val="9"/>
            <color indexed="81"/>
            <rFont val="돋움"/>
            <family val="3"/>
            <charset val="129"/>
          </rPr>
          <t>겹데코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곰표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맑고신선한해표식용유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b/>
            <sz val="9"/>
            <color indexed="81"/>
            <rFont val="돋움"/>
            <family val="3"/>
            <charset val="129"/>
          </rPr>
          <t>중국산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부세
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깨끗한나라
</t>
        </r>
      </text>
    </comment>
  </commentList>
</comments>
</file>

<file path=xl/sharedStrings.xml><?xml version="1.0" encoding="utf-8"?>
<sst xmlns="http://schemas.openxmlformats.org/spreadsheetml/2006/main" count="72" uniqueCount="48">
  <si>
    <t>구분</t>
    <phoneticPr fontId="5" type="noConversion"/>
  </si>
  <si>
    <t>농
산
물</t>
    <phoneticPr fontId="5" type="noConversion"/>
  </si>
  <si>
    <t>축
산
물</t>
    <phoneticPr fontId="5" type="noConversion"/>
  </si>
  <si>
    <t>수
산
물</t>
    <phoneticPr fontId="5" type="noConversion"/>
  </si>
  <si>
    <t>공
산
품</t>
    <phoneticPr fontId="5" type="noConversion"/>
  </si>
  <si>
    <r>
      <t>품목명</t>
    </r>
    <r>
      <rPr>
        <b/>
        <sz val="11"/>
        <rFont val="나눔고딕"/>
        <family val="3"/>
        <charset val="129"/>
      </rPr>
      <t xml:space="preserve"> </t>
    </r>
    <phoneticPr fontId="5" type="noConversion"/>
  </si>
  <si>
    <r>
      <t xml:space="preserve">사과
</t>
    </r>
    <r>
      <rPr>
        <sz val="9"/>
        <color indexed="63"/>
        <rFont val="나눔고딕"/>
        <family val="3"/>
        <charset val="129"/>
      </rPr>
      <t>부사, 1개(300g정도)</t>
    </r>
    <phoneticPr fontId="5" type="noConversion"/>
  </si>
  <si>
    <r>
      <t xml:space="preserve">배
</t>
    </r>
    <r>
      <rPr>
        <sz val="9"/>
        <color indexed="63"/>
        <rFont val="나눔고딕"/>
        <family val="3"/>
        <charset val="129"/>
      </rPr>
      <t>신고,1개(600g정도)</t>
    </r>
    <phoneticPr fontId="5" type="noConversion"/>
  </si>
  <si>
    <r>
      <t xml:space="preserve">배추            
</t>
    </r>
    <r>
      <rPr>
        <sz val="9"/>
        <color indexed="63"/>
        <rFont val="나눔고딕"/>
        <family val="3"/>
        <charset val="129"/>
      </rPr>
      <t>1포기(2.5~3kg정도)</t>
    </r>
    <phoneticPr fontId="5" type="noConversion"/>
  </si>
  <si>
    <r>
      <t xml:space="preserve">무          
</t>
    </r>
    <r>
      <rPr>
        <sz val="9"/>
        <color indexed="63"/>
        <rFont val="나눔고딕"/>
        <family val="3"/>
        <charset val="129"/>
      </rPr>
      <t>1개(1kg정도)</t>
    </r>
    <phoneticPr fontId="5" type="noConversion"/>
  </si>
  <si>
    <r>
      <t xml:space="preserve">양파        
</t>
    </r>
    <r>
      <rPr>
        <sz val="9"/>
        <color indexed="63"/>
        <rFont val="나눔고딕"/>
        <family val="3"/>
        <charset val="129"/>
      </rPr>
      <t>1망(1.5kg정도)</t>
    </r>
    <phoneticPr fontId="5" type="noConversion"/>
  </si>
  <si>
    <r>
      <t xml:space="preserve">상추     
</t>
    </r>
    <r>
      <rPr>
        <sz val="9"/>
        <color indexed="63"/>
        <rFont val="나눔고딕"/>
        <family val="3"/>
        <charset val="129"/>
      </rPr>
      <t>1봉지(100g정도)</t>
    </r>
    <phoneticPr fontId="5" type="noConversion"/>
  </si>
  <si>
    <r>
      <t xml:space="preserve">오이
</t>
    </r>
    <r>
      <rPr>
        <sz val="8"/>
        <color indexed="63"/>
        <rFont val="나눔고딕"/>
        <family val="3"/>
        <charset val="129"/>
      </rPr>
      <t>1개(다다기)</t>
    </r>
    <phoneticPr fontId="5" type="noConversion"/>
  </si>
  <si>
    <r>
      <t xml:space="preserve">애호박           
</t>
    </r>
    <r>
      <rPr>
        <sz val="8"/>
        <color indexed="63"/>
        <rFont val="나눔고딕"/>
        <family val="3"/>
        <charset val="129"/>
      </rPr>
      <t>1개(보통)</t>
    </r>
    <phoneticPr fontId="5" type="noConversion"/>
  </si>
  <si>
    <r>
      <t>쇠고기</t>
    </r>
    <r>
      <rPr>
        <sz val="9"/>
        <color indexed="63"/>
        <rFont val="나눔고딕"/>
        <family val="3"/>
        <charset val="129"/>
      </rPr>
      <t xml:space="preserve">
한우,불고기(1등급,600g)</t>
    </r>
    <phoneticPr fontId="5" type="noConversion"/>
  </si>
  <si>
    <r>
      <t xml:space="preserve">돼지고기
</t>
    </r>
    <r>
      <rPr>
        <sz val="9"/>
        <color indexed="63"/>
        <rFont val="나눔고딕"/>
        <family val="3"/>
        <charset val="129"/>
      </rPr>
      <t>생삼겹살(600g)</t>
    </r>
    <phoneticPr fontId="5" type="noConversion"/>
  </si>
  <si>
    <r>
      <t xml:space="preserve">닭고기
</t>
    </r>
    <r>
      <rPr>
        <sz val="9"/>
        <color indexed="63"/>
        <rFont val="나눔고딕"/>
        <family val="3"/>
        <charset val="129"/>
      </rPr>
      <t>육계,1마리(1.2kg)</t>
    </r>
    <phoneticPr fontId="5" type="noConversion"/>
  </si>
  <si>
    <r>
      <t xml:space="preserve">달걀
</t>
    </r>
    <r>
      <rPr>
        <sz val="9"/>
        <color indexed="63"/>
        <rFont val="나눔고딕"/>
        <family val="3"/>
        <charset val="129"/>
      </rPr>
      <t>10개(왕란)</t>
    </r>
    <phoneticPr fontId="5" type="noConversion"/>
  </si>
  <si>
    <r>
      <t xml:space="preserve">명태
</t>
    </r>
    <r>
      <rPr>
        <sz val="9"/>
        <color indexed="63"/>
        <rFont val="나눔고딕"/>
        <family val="3"/>
        <charset val="129"/>
      </rPr>
      <t>수입산,1마리(냉동,45cm)</t>
    </r>
    <phoneticPr fontId="5" type="noConversion"/>
  </si>
  <si>
    <r>
      <t xml:space="preserve">물오징어
</t>
    </r>
    <r>
      <rPr>
        <sz val="9"/>
        <color indexed="63"/>
        <rFont val="나눔고딕"/>
        <family val="3"/>
        <charset val="129"/>
      </rPr>
      <t xml:space="preserve">국산,1마리(생물,25cm)  </t>
    </r>
    <r>
      <rPr>
        <b/>
        <sz val="11"/>
        <color indexed="63"/>
        <rFont val="나눔고딕"/>
        <family val="3"/>
        <charset val="129"/>
      </rPr>
      <t xml:space="preserve">    </t>
    </r>
    <phoneticPr fontId="5" type="noConversion"/>
  </si>
  <si>
    <r>
      <t xml:space="preserve">고등어
</t>
    </r>
    <r>
      <rPr>
        <sz val="9"/>
        <color indexed="63"/>
        <rFont val="나눔고딕"/>
        <family val="3"/>
        <charset val="129"/>
      </rPr>
      <t>국산,1마리(생물,30cm)</t>
    </r>
    <phoneticPr fontId="5" type="noConversion"/>
  </si>
  <si>
    <r>
      <t xml:space="preserve">세제
</t>
    </r>
    <r>
      <rPr>
        <sz val="9"/>
        <color indexed="63"/>
        <rFont val="나눔고딕"/>
        <family val="3"/>
        <charset val="129"/>
      </rPr>
      <t>비트(3kg,리필용)</t>
    </r>
    <phoneticPr fontId="5" type="noConversion"/>
  </si>
  <si>
    <r>
      <t xml:space="preserve">설탕
</t>
    </r>
    <r>
      <rPr>
        <sz val="9"/>
        <color indexed="63"/>
        <rFont val="나눔고딕"/>
        <family val="3"/>
        <charset val="129"/>
      </rPr>
      <t>정백당(백설표,1kg)</t>
    </r>
    <phoneticPr fontId="5" type="noConversion"/>
  </si>
  <si>
    <r>
      <t xml:space="preserve">라면
</t>
    </r>
    <r>
      <rPr>
        <sz val="9"/>
        <color indexed="63"/>
        <rFont val="나눔고딕"/>
        <family val="3"/>
        <charset val="129"/>
      </rPr>
      <t>신라면(120g,1개)</t>
    </r>
    <phoneticPr fontId="5" type="noConversion"/>
  </si>
  <si>
    <r>
      <t xml:space="preserve">화장지
</t>
    </r>
    <r>
      <rPr>
        <sz val="9"/>
        <color indexed="63"/>
        <rFont val="나눔고딕"/>
        <family val="3"/>
        <charset val="129"/>
      </rPr>
      <t>비바1개(1롤)</t>
    </r>
    <phoneticPr fontId="5" type="noConversion"/>
  </si>
  <si>
    <r>
      <t xml:space="preserve">밀가루
</t>
    </r>
    <r>
      <rPr>
        <sz val="9"/>
        <color indexed="63"/>
        <rFont val="나눔고딕"/>
        <family val="3"/>
        <charset val="129"/>
      </rPr>
      <t>백설표(중력분,1kg)</t>
    </r>
    <phoneticPr fontId="5" type="noConversion"/>
  </si>
  <si>
    <r>
      <t xml:space="preserve">조기
</t>
    </r>
    <r>
      <rPr>
        <sz val="9"/>
        <color indexed="63"/>
        <rFont val="나눔고딕"/>
        <family val="3"/>
        <charset val="129"/>
      </rPr>
      <t>국산,1마리(냉동20cm)</t>
    </r>
    <phoneticPr fontId="5" type="noConversion"/>
  </si>
  <si>
    <t>중곡
제일시장</t>
  </si>
  <si>
    <t>자양
골목시장</t>
  </si>
  <si>
    <t>화양
시장</t>
  </si>
  <si>
    <t>평균</t>
    <phoneticPr fontId="5" type="noConversion"/>
  </si>
  <si>
    <t>자양동
이마트</t>
  </si>
  <si>
    <t>롯데
마트</t>
  </si>
  <si>
    <t>전     통     시     장</t>
    <phoneticPr fontId="5" type="noConversion"/>
  </si>
  <si>
    <t>대    형    마    트</t>
    <phoneticPr fontId="5" type="noConversion"/>
  </si>
  <si>
    <t>전체 
평균</t>
    <phoneticPr fontId="5" type="noConversion"/>
  </si>
  <si>
    <t xml:space="preserve">평균 </t>
    <phoneticPr fontId="5" type="noConversion"/>
  </si>
  <si>
    <r>
      <t>식용유</t>
    </r>
    <r>
      <rPr>
        <sz val="8"/>
        <color indexed="63"/>
        <rFont val="나눔고딕"/>
        <family val="3"/>
        <charset val="129"/>
      </rPr>
      <t>(올리브유)
백설표(500ml,1개)</t>
    </r>
    <phoneticPr fontId="5" type="noConversion"/>
  </si>
  <si>
    <t xml:space="preserve"> * 위 조사내용은 전통시장과 대형마트의 특성상 상품의 질과 원산지에 따라 
약간의 가격차이가 있음을 알려드립니다.</t>
    <phoneticPr fontId="5" type="noConversion"/>
  </si>
  <si>
    <t>-</t>
    <phoneticPr fontId="5" type="noConversion"/>
  </si>
  <si>
    <t>영동교/
노룬산
시장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</si>
  <si>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</si>
  <si>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</si>
  <si>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</si>
  <si>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</si>
  <si>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</si>
  <si>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</si>
  <si>
    <t>5월 생필품 가격 조사표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</si>
</sst>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2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9"/>
      <color indexed="81"/>
      <name val="돋움"/>
      <family val="3"/>
      <charset val="129"/>
    </font>
    <font>
      <b/>
      <sz val="11"/>
      <name val="나눔고딕"/>
      <family val="3"/>
      <charset val="129"/>
    </font>
    <font>
      <sz val="11"/>
      <name val="나눔고딕"/>
      <family val="3"/>
      <charset val="129"/>
    </font>
    <font>
      <b/>
      <sz val="11"/>
      <color indexed="63"/>
      <name val="나눔고딕"/>
      <family val="3"/>
      <charset val="129"/>
    </font>
    <font>
      <sz val="9"/>
      <color indexed="63"/>
      <name val="나눔고딕"/>
      <family val="3"/>
      <charset val="129"/>
    </font>
    <font>
      <sz val="11"/>
      <color theme="1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11"/>
      <color indexed="63"/>
      <name val="나눔고딕"/>
      <family val="3"/>
      <charset val="129"/>
    </font>
    <font>
      <sz val="8"/>
      <color indexed="63"/>
      <name val="나눔고딕"/>
      <family val="3"/>
      <charset val="129"/>
    </font>
    <font>
      <b/>
      <sz val="14"/>
      <color indexed="12"/>
      <name val="나눔고딕"/>
      <family val="3"/>
      <charset val="129"/>
    </font>
    <font>
      <b/>
      <sz val="26"/>
      <name val="나눔고딕 ExtraBold"/>
      <family val="3"/>
      <charset val="129"/>
    </font>
    <font>
      <b/>
      <sz val="11"/>
      <color theme="1"/>
      <name val="나눔고딕"/>
      <family val="3"/>
      <charset val="129"/>
    </font>
    <font>
      <b/>
      <sz val="14"/>
      <name val="나눔고딕"/>
      <family val="3"/>
      <charset val="129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5FD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1" fontId="4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0" fillId="0" borderId="0" xfId="0" applyAlignment="1"/>
    <xf numFmtId="0" fontId="6" fillId="0" borderId="0" xfId="0" applyFont="1" applyAlignment="1"/>
    <xf numFmtId="0" fontId="10" fillId="5" borderId="2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10" fillId="5" borderId="2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41" fontId="9" fillId="0" borderId="1" xfId="1" applyFont="1" applyBorder="1" applyAlignment="1">
      <alignment vertical="center"/>
    </xf>
    <xf numFmtId="41" fontId="12" fillId="3" borderId="2" xfId="1" applyFont="1" applyFill="1" applyBorder="1" applyAlignment="1">
      <alignment vertical="center" wrapText="1"/>
    </xf>
    <xf numFmtId="41" fontId="12" fillId="6" borderId="2" xfId="1" applyFont="1" applyFill="1" applyBorder="1" applyAlignment="1">
      <alignment vertical="center" wrapText="1"/>
    </xf>
    <xf numFmtId="41" fontId="13" fillId="2" borderId="2" xfId="1" applyFont="1" applyFill="1" applyBorder="1" applyAlignment="1">
      <alignment vertical="center" wrapText="1"/>
    </xf>
    <xf numFmtId="41" fontId="14" fillId="2" borderId="2" xfId="1" applyFont="1" applyFill="1" applyBorder="1" applyAlignment="1">
      <alignment vertical="center" wrapText="1"/>
    </xf>
    <xf numFmtId="41" fontId="12" fillId="2" borderId="2" xfId="1" applyFont="1" applyFill="1" applyBorder="1" applyAlignment="1">
      <alignment vertical="center" wrapText="1"/>
    </xf>
    <xf numFmtId="41" fontId="14" fillId="2" borderId="1" xfId="1" applyFont="1" applyFill="1" applyBorder="1" applyAlignment="1">
      <alignment vertical="center" wrapText="1"/>
    </xf>
    <xf numFmtId="43" fontId="0" fillId="0" borderId="0" xfId="0" applyNumberFormat="1" applyAlignment="1"/>
    <xf numFmtId="41" fontId="9" fillId="0" borderId="0" xfId="1" applyFont="1" applyFill="1" applyBorder="1" applyAlignment="1">
      <alignment vertical="center"/>
    </xf>
    <xf numFmtId="176" fontId="9" fillId="7" borderId="1" xfId="1" applyNumberFormat="1" applyFont="1" applyFill="1" applyBorder="1" applyAlignment="1">
      <alignment horizontal="center" vertical="center"/>
    </xf>
    <xf numFmtId="41" fontId="14" fillId="2" borderId="2" xfId="1" applyFont="1" applyFill="1" applyBorder="1" applyAlignment="1">
      <alignment horizontal="center" vertical="center" wrapText="1"/>
    </xf>
    <xf numFmtId="1" fontId="0" fillId="0" borderId="0" xfId="0" applyNumberFormat="1" applyAlignment="1"/>
    <xf numFmtId="176" fontId="0" fillId="0" borderId="0" xfId="0" applyNumberFormat="1" applyAlignment="1"/>
    <xf numFmtId="176" fontId="12" fillId="6" borderId="2" xfId="1" applyNumberFormat="1" applyFont="1" applyFill="1" applyBorder="1" applyAlignment="1">
      <alignment vertical="center" wrapText="1"/>
    </xf>
    <xf numFmtId="41" fontId="8" fillId="0" borderId="1" xfId="1" applyFont="1" applyBorder="1" applyAlignment="1">
      <alignment vertical="center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1" fontId="0" fillId="0" borderId="0" xfId="0" applyNumberFormat="1"/>
    <xf numFmtId="176" fontId="0" fillId="0" borderId="0" xfId="0" applyNumberFormat="1"/>
  </cellXfs>
  <cellStyles count="5">
    <cellStyle name="쉼표 [0]" xfId="1" builtinId="6"/>
    <cellStyle name="표준" xfId="0" builtinId="0"/>
    <cellStyle name="표준 2" xfId="2"/>
    <cellStyle name="표준 3" xfId="3"/>
    <cellStyle name="표준 4" xfId="4"/>
  </cellStyles>
  <dxfs count="0"/>
  <tableStyles count="0" defaultTableStyle="TableStyleMedium9" defaultPivotStyle="PivotStyleLight16"/>
  <colors>
    <mruColors>
      <color rgb="FFF5FD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="85" zoomScaleNormal="85" workbookViewId="0">
      <selection activeCell="D6" sqref="D6"/>
    </sheetView>
  </sheetViews>
  <sheetFormatPr defaultRowHeight="14.25" x14ac:dyDescent="0.15"/>
  <cols>
    <col min="1" max="1" width="5.77734375" style="1" customWidth="1"/>
    <col min="2" max="2" width="16.33203125" style="1" customWidth="1"/>
    <col min="3" max="3" width="8.77734375" style="2" customWidth="1"/>
    <col min="4" max="4" width="8.77734375" style="1" customWidth="1"/>
    <col min="5" max="5" width="11.109375" style="1" customWidth="1"/>
    <col min="6" max="6" width="8.77734375" style="1" customWidth="1"/>
    <col min="7" max="7" width="11.21875" style="1" customWidth="1"/>
    <col min="8" max="10" width="8.77734375" style="1" customWidth="1"/>
    <col min="11" max="11" width="8.77734375" style="6" customWidth="1"/>
    <col min="12" max="12" width="9.109375" style="1" bestFit="1" customWidth="1"/>
    <col min="13" max="13" width="10.44140625" style="1" bestFit="1" customWidth="1"/>
    <col min="14" max="16384" width="8.88671875" style="1"/>
  </cols>
  <sheetData>
    <row r="1" spans="1:13" ht="50.25" customHeight="1" x14ac:dyDescent="0.15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3" ht="20.100000000000001" customHeight="1" x14ac:dyDescent="0.15">
      <c r="A2" s="48" t="s">
        <v>0</v>
      </c>
      <c r="B2" s="51" t="s">
        <v>5</v>
      </c>
      <c r="C2" s="25" t="s">
        <v>33</v>
      </c>
      <c r="D2" s="26"/>
      <c r="E2" s="26"/>
      <c r="F2" s="26"/>
      <c r="G2" s="27"/>
      <c r="H2" s="25" t="s">
        <v>34</v>
      </c>
      <c r="I2" s="26"/>
      <c r="J2" s="27"/>
      <c r="K2" s="28" t="s">
        <v>35</v>
      </c>
    </row>
    <row r="3" spans="1:13" ht="20.100000000000001" customHeight="1" x14ac:dyDescent="0.15">
      <c r="A3" s="49"/>
      <c r="B3" s="51"/>
      <c r="C3" s="42" t="s">
        <v>27</v>
      </c>
      <c r="D3" s="44" t="s">
        <v>28</v>
      </c>
      <c r="E3" s="44" t="s">
        <v>40</v>
      </c>
      <c r="F3" s="44" t="s">
        <v>29</v>
      </c>
      <c r="G3" s="46" t="s">
        <v>30</v>
      </c>
      <c r="H3" s="44" t="s">
        <v>31</v>
      </c>
      <c r="I3" s="44" t="s">
        <v>32</v>
      </c>
      <c r="J3" s="23" t="s">
        <v>36</v>
      </c>
      <c r="K3" s="29"/>
    </row>
    <row r="4" spans="1:13" ht="20.100000000000001" customHeight="1" x14ac:dyDescent="0.15">
      <c r="A4" s="50"/>
      <c r="B4" s="51"/>
      <c r="C4" s="43"/>
      <c r="D4" s="45"/>
      <c r="E4" s="45"/>
      <c r="F4" s="45"/>
      <c r="G4" s="47"/>
      <c r="H4" s="45"/>
      <c r="I4" s="45"/>
      <c r="J4" s="24"/>
      <c r="K4" s="29"/>
    </row>
    <row r="5" spans="1:13" ht="3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7"/>
      <c r="K5" s="7"/>
    </row>
    <row r="6" spans="1:13" ht="30" customHeight="1" x14ac:dyDescent="0.2">
      <c r="A6" s="38" t="s">
        <v>1</v>
      </c>
      <c r="B6" s="3" t="s">
        <v>6</v>
      </c>
      <c r="C6" s="8">
        <v>2433.3333333333335</v>
      </c>
      <c r="D6" s="8">
        <v>3550</v>
      </c>
      <c r="E6" s="8">
        <v>4691.5</v>
      </c>
      <c r="F6" s="9">
        <v>5200</v>
      </c>
      <c r="G6" s="21">
        <f>SUM(C6:F6)/4</f>
        <v>3968.7083333333335</v>
      </c>
      <c r="H6" s="9">
        <v>1970</v>
      </c>
      <c r="I6" s="9">
        <v>2560</v>
      </c>
      <c r="J6" s="10">
        <f>SUM(H6:I6)/2</f>
        <v>2265</v>
      </c>
      <c r="K6" s="17">
        <f>SUM(G6,J6)/2</f>
        <v>3116.854166666667</v>
      </c>
      <c r="L6" s="19"/>
      <c r="M6" s="20"/>
    </row>
    <row r="7" spans="1:13" ht="30" customHeight="1" x14ac:dyDescent="0.2">
      <c r="A7" s="35"/>
      <c r="B7" s="3" t="s">
        <v>7</v>
      </c>
      <c r="C7" s="8">
        <v>4666.666666666667</v>
      </c>
      <c r="D7" s="8">
        <v>3800</v>
      </c>
      <c r="E7" s="8">
        <v>6266.5</v>
      </c>
      <c r="F7" s="13">
        <v>6200</v>
      </c>
      <c r="G7" s="21">
        <f t="shared" ref="G7:G26" si="0">SUM(C7:F7)/4</f>
        <v>5233.291666666667</v>
      </c>
      <c r="H7" s="9">
        <v>4230</v>
      </c>
      <c r="I7" s="9">
        <v>4450</v>
      </c>
      <c r="J7" s="10">
        <f t="shared" ref="J7:J18" si="1">SUM(H7:I7)/2</f>
        <v>4340</v>
      </c>
      <c r="K7" s="17">
        <f t="shared" ref="K7:K24" si="2">SUM(G7,J7)/2</f>
        <v>4786.6458333333339</v>
      </c>
      <c r="L7" s="19"/>
      <c r="M7" s="20"/>
    </row>
    <row r="8" spans="1:13" ht="30" customHeight="1" x14ac:dyDescent="0.2">
      <c r="A8" s="35"/>
      <c r="B8" s="3" t="s">
        <v>8</v>
      </c>
      <c r="C8" s="8">
        <v>4220</v>
      </c>
      <c r="D8" s="8">
        <v>4000</v>
      </c>
      <c r="E8" s="8">
        <v>2316.5</v>
      </c>
      <c r="F8" s="12">
        <v>2980</v>
      </c>
      <c r="G8" s="21">
        <f t="shared" si="0"/>
        <v>3379.125</v>
      </c>
      <c r="H8" s="9">
        <v>1980</v>
      </c>
      <c r="I8" s="9">
        <v>2380</v>
      </c>
      <c r="J8" s="10">
        <f t="shared" si="1"/>
        <v>2180</v>
      </c>
      <c r="K8" s="17">
        <f t="shared" si="2"/>
        <v>2779.5625</v>
      </c>
      <c r="L8" s="19"/>
      <c r="M8" s="20"/>
    </row>
    <row r="9" spans="1:13" ht="30" customHeight="1" x14ac:dyDescent="0.2">
      <c r="A9" s="35"/>
      <c r="B9" s="3" t="s">
        <v>9</v>
      </c>
      <c r="C9" s="8">
        <v>1166.6666666666667</v>
      </c>
      <c r="D9" s="8">
        <v>1250</v>
      </c>
      <c r="E9" s="8">
        <v>1140</v>
      </c>
      <c r="F9" s="12">
        <v>1280</v>
      </c>
      <c r="G9" s="21">
        <f t="shared" si="0"/>
        <v>1209.1666666666667</v>
      </c>
      <c r="H9" s="9">
        <v>1480</v>
      </c>
      <c r="I9" s="9">
        <v>1340</v>
      </c>
      <c r="J9" s="10">
        <f t="shared" si="1"/>
        <v>1410</v>
      </c>
      <c r="K9" s="17">
        <f t="shared" si="2"/>
        <v>1309.5833333333335</v>
      </c>
      <c r="L9" s="19"/>
      <c r="M9" s="20"/>
    </row>
    <row r="10" spans="1:13" ht="30" customHeight="1" x14ac:dyDescent="0.2">
      <c r="A10" s="35"/>
      <c r="B10" s="3" t="s">
        <v>10</v>
      </c>
      <c r="C10" s="8">
        <v>1833.3333333333333</v>
      </c>
      <c r="D10" s="8">
        <v>3750</v>
      </c>
      <c r="E10" s="8">
        <v>1750</v>
      </c>
      <c r="F10" s="12">
        <v>3480</v>
      </c>
      <c r="G10" s="21">
        <f t="shared" si="0"/>
        <v>2703.333333333333</v>
      </c>
      <c r="H10" s="9">
        <v>2980</v>
      </c>
      <c r="I10" s="9">
        <v>3280</v>
      </c>
      <c r="J10" s="10">
        <f t="shared" si="1"/>
        <v>3130</v>
      </c>
      <c r="K10" s="17">
        <f t="shared" si="2"/>
        <v>2916.6666666666665</v>
      </c>
      <c r="L10" s="19"/>
      <c r="M10" s="20"/>
    </row>
    <row r="11" spans="1:13" ht="30" customHeight="1" x14ac:dyDescent="0.2">
      <c r="A11" s="35"/>
      <c r="B11" s="3" t="s">
        <v>11</v>
      </c>
      <c r="C11" s="8">
        <v>916.66666666666663</v>
      </c>
      <c r="D11" s="8">
        <v>700</v>
      </c>
      <c r="E11" s="8">
        <v>1200</v>
      </c>
      <c r="F11" s="12">
        <v>1580</v>
      </c>
      <c r="G11" s="21">
        <f t="shared" si="0"/>
        <v>1099.1666666666665</v>
      </c>
      <c r="H11" s="9">
        <v>1680</v>
      </c>
      <c r="I11" s="9">
        <v>1780</v>
      </c>
      <c r="J11" s="10">
        <f t="shared" si="1"/>
        <v>1730</v>
      </c>
      <c r="K11" s="17">
        <f t="shared" si="2"/>
        <v>1414.5833333333333</v>
      </c>
      <c r="L11" s="19"/>
      <c r="M11" s="20"/>
    </row>
    <row r="12" spans="1:13" ht="30" customHeight="1" x14ac:dyDescent="0.2">
      <c r="A12" s="35"/>
      <c r="B12" s="3" t="s">
        <v>12</v>
      </c>
      <c r="C12" s="8">
        <v>666.66666666666663</v>
      </c>
      <c r="D12" s="8">
        <v>425</v>
      </c>
      <c r="E12" s="8">
        <v>600</v>
      </c>
      <c r="F12" s="12">
        <v>400</v>
      </c>
      <c r="G12" s="21">
        <f t="shared" si="0"/>
        <v>522.91666666666663</v>
      </c>
      <c r="H12" s="9">
        <v>800</v>
      </c>
      <c r="I12" s="9">
        <v>800</v>
      </c>
      <c r="J12" s="10">
        <f t="shared" si="1"/>
        <v>800</v>
      </c>
      <c r="K12" s="17">
        <f t="shared" si="2"/>
        <v>661.45833333333326</v>
      </c>
      <c r="L12" s="19"/>
      <c r="M12" s="20"/>
    </row>
    <row r="13" spans="1:13" ht="30" customHeight="1" x14ac:dyDescent="0.2">
      <c r="A13" s="39"/>
      <c r="B13" s="4" t="s">
        <v>13</v>
      </c>
      <c r="C13" s="8">
        <v>1666.6666666666667</v>
      </c>
      <c r="D13" s="8">
        <v>1350</v>
      </c>
      <c r="E13" s="8">
        <v>990</v>
      </c>
      <c r="F13" s="12">
        <v>1580</v>
      </c>
      <c r="G13" s="21">
        <f t="shared" si="0"/>
        <v>1396.6666666666667</v>
      </c>
      <c r="H13" s="9">
        <v>1980</v>
      </c>
      <c r="I13" s="9">
        <v>1980</v>
      </c>
      <c r="J13" s="10">
        <f t="shared" si="1"/>
        <v>1980</v>
      </c>
      <c r="K13" s="17">
        <f t="shared" si="2"/>
        <v>1688.3333333333335</v>
      </c>
      <c r="L13" s="19"/>
      <c r="M13" s="20"/>
    </row>
    <row r="14" spans="1:13" ht="30" customHeight="1" x14ac:dyDescent="0.2">
      <c r="A14" s="38" t="s">
        <v>2</v>
      </c>
      <c r="B14" s="3" t="s">
        <v>14</v>
      </c>
      <c r="C14" s="8">
        <v>26600</v>
      </c>
      <c r="D14" s="8">
        <v>30120</v>
      </c>
      <c r="E14" s="8">
        <v>26500</v>
      </c>
      <c r="F14" s="12">
        <f>18800*6</f>
        <v>112800</v>
      </c>
      <c r="G14" s="21">
        <f t="shared" si="0"/>
        <v>49005</v>
      </c>
      <c r="H14" s="9">
        <v>37680</v>
      </c>
      <c r="I14" s="9">
        <v>36000</v>
      </c>
      <c r="J14" s="10">
        <f t="shared" si="1"/>
        <v>36840</v>
      </c>
      <c r="K14" s="17">
        <f t="shared" si="2"/>
        <v>42922.5</v>
      </c>
      <c r="L14" s="19"/>
      <c r="M14" s="20"/>
    </row>
    <row r="15" spans="1:13" ht="30" customHeight="1" x14ac:dyDescent="0.2">
      <c r="A15" s="35"/>
      <c r="B15" s="3" t="s">
        <v>15</v>
      </c>
      <c r="C15" s="8">
        <v>14566.666666666666</v>
      </c>
      <c r="D15" s="8">
        <v>13800</v>
      </c>
      <c r="E15" s="8">
        <v>15950</v>
      </c>
      <c r="F15" s="12">
        <v>16800</v>
      </c>
      <c r="G15" s="21">
        <f t="shared" si="0"/>
        <v>15279.166666666666</v>
      </c>
      <c r="H15" s="9">
        <v>21480</v>
      </c>
      <c r="I15" s="9">
        <v>20280</v>
      </c>
      <c r="J15" s="10">
        <f t="shared" si="1"/>
        <v>20880</v>
      </c>
      <c r="K15" s="17">
        <f t="shared" si="2"/>
        <v>18079.583333333332</v>
      </c>
      <c r="L15" s="19"/>
      <c r="M15" s="20"/>
    </row>
    <row r="16" spans="1:13" ht="30" customHeight="1" x14ac:dyDescent="0.2">
      <c r="A16" s="35"/>
      <c r="B16" s="3" t="s">
        <v>16</v>
      </c>
      <c r="C16" s="8">
        <v>5833.333333333333</v>
      </c>
      <c r="D16" s="8">
        <v>6500</v>
      </c>
      <c r="E16" s="8">
        <v>5750</v>
      </c>
      <c r="F16" s="14">
        <v>3980</v>
      </c>
      <c r="G16" s="21">
        <f t="shared" si="0"/>
        <v>5515.833333333333</v>
      </c>
      <c r="H16" s="9">
        <v>6880</v>
      </c>
      <c r="I16" s="9">
        <v>6980</v>
      </c>
      <c r="J16" s="10">
        <f t="shared" si="1"/>
        <v>6930</v>
      </c>
      <c r="K16" s="17">
        <f t="shared" si="2"/>
        <v>6222.9166666666661</v>
      </c>
      <c r="L16" s="19"/>
      <c r="M16" s="20"/>
    </row>
    <row r="17" spans="1:13" ht="30" customHeight="1" x14ac:dyDescent="0.15">
      <c r="A17" s="35"/>
      <c r="B17" s="5" t="s">
        <v>17</v>
      </c>
      <c r="C17" s="8">
        <v>3250</v>
      </c>
      <c r="D17" s="8">
        <v>3990</v>
      </c>
      <c r="E17" s="8">
        <v>3066.5</v>
      </c>
      <c r="F17" s="12">
        <v>4850</v>
      </c>
      <c r="G17" s="21">
        <f t="shared" si="0"/>
        <v>3789.125</v>
      </c>
      <c r="H17" s="9">
        <v>4480</v>
      </c>
      <c r="I17" s="9">
        <v>4580</v>
      </c>
      <c r="J17" s="10">
        <f t="shared" si="1"/>
        <v>4530</v>
      </c>
      <c r="K17" s="17">
        <f t="shared" si="2"/>
        <v>4159.5625</v>
      </c>
      <c r="L17" s="19"/>
      <c r="M17" s="20"/>
    </row>
    <row r="18" spans="1:13" ht="30" customHeight="1" x14ac:dyDescent="0.2">
      <c r="A18" s="40" t="s">
        <v>3</v>
      </c>
      <c r="B18" s="4" t="s">
        <v>26</v>
      </c>
      <c r="C18" s="8">
        <v>1956.6666666666667</v>
      </c>
      <c r="D18" s="8">
        <v>4250</v>
      </c>
      <c r="E18" s="8">
        <v>737</v>
      </c>
      <c r="F18" s="14">
        <v>3120</v>
      </c>
      <c r="G18" s="21">
        <f t="shared" si="0"/>
        <v>2515.916666666667</v>
      </c>
      <c r="H18" s="9">
        <v>1980</v>
      </c>
      <c r="I18" s="9">
        <v>3300</v>
      </c>
      <c r="J18" s="10">
        <f t="shared" si="1"/>
        <v>2640</v>
      </c>
      <c r="K18" s="17">
        <f t="shared" si="2"/>
        <v>2577.9583333333335</v>
      </c>
      <c r="L18" s="19"/>
      <c r="M18" s="20"/>
    </row>
    <row r="19" spans="1:13" ht="36" customHeight="1" x14ac:dyDescent="0.2">
      <c r="A19" s="41"/>
      <c r="B19" s="4" t="s">
        <v>18</v>
      </c>
      <c r="C19" s="8">
        <v>3666.6666666666665</v>
      </c>
      <c r="D19" s="8">
        <v>4000</v>
      </c>
      <c r="E19" s="8">
        <v>6000</v>
      </c>
      <c r="F19" s="14" t="s">
        <v>45</v>
      </c>
      <c r="G19" s="21">
        <f>SUM(C19:F19)/3</f>
        <v>4555.5555555555557</v>
      </c>
      <c r="H19" s="9">
        <v>5980</v>
      </c>
      <c r="I19" s="9">
        <v>5980</v>
      </c>
      <c r="J19" s="10">
        <f>SUM(H19:I19)/1</f>
        <v>11960</v>
      </c>
      <c r="K19" s="17">
        <f t="shared" si="2"/>
        <v>8257.7777777777774</v>
      </c>
      <c r="L19" s="19"/>
      <c r="M19" s="20"/>
    </row>
    <row r="20" spans="1:13" ht="30" customHeight="1" x14ac:dyDescent="0.2">
      <c r="A20" s="41"/>
      <c r="B20" s="4" t="s">
        <v>19</v>
      </c>
      <c r="C20" s="8">
        <v>5000</v>
      </c>
      <c r="D20" s="8">
        <v>4250</v>
      </c>
      <c r="E20" s="8">
        <v>5900</v>
      </c>
      <c r="F20" s="8">
        <v>3400</v>
      </c>
      <c r="G20" s="21">
        <f t="shared" si="0"/>
        <v>4637.5</v>
      </c>
      <c r="H20" s="9">
        <v>3880</v>
      </c>
      <c r="I20" s="9">
        <v>2450</v>
      </c>
      <c r="J20" s="10">
        <f t="shared" ref="J20:J21" si="3">SUM(H20:I20)/2</f>
        <v>3165</v>
      </c>
      <c r="K20" s="17">
        <f t="shared" si="2"/>
        <v>3901.25</v>
      </c>
      <c r="L20" s="19"/>
      <c r="M20" s="20"/>
    </row>
    <row r="21" spans="1:13" ht="30" customHeight="1" x14ac:dyDescent="0.2">
      <c r="A21" s="41"/>
      <c r="B21" s="4" t="s">
        <v>20</v>
      </c>
      <c r="C21" s="8">
        <v>4666.666666666667</v>
      </c>
      <c r="D21" s="8">
        <v>4500</v>
      </c>
      <c r="E21" s="8">
        <v>2450</v>
      </c>
      <c r="F21" s="14">
        <v>4980</v>
      </c>
      <c r="G21" s="21">
        <f t="shared" si="0"/>
        <v>4149.166666666667</v>
      </c>
      <c r="H21" s="9">
        <v>4980</v>
      </c>
      <c r="I21" s="9">
        <v>3300</v>
      </c>
      <c r="J21" s="10">
        <f t="shared" si="3"/>
        <v>4140</v>
      </c>
      <c r="K21" s="17">
        <f t="shared" si="2"/>
        <v>4144.5833333333339</v>
      </c>
      <c r="L21" s="19"/>
      <c r="M21" s="20"/>
    </row>
    <row r="22" spans="1:13" ht="30" customHeight="1" x14ac:dyDescent="0.2">
      <c r="A22" s="34" t="s">
        <v>4</v>
      </c>
      <c r="B22" s="3" t="s">
        <v>21</v>
      </c>
      <c r="C22" s="8">
        <v>8600</v>
      </c>
      <c r="D22" s="8">
        <v>8725</v>
      </c>
      <c r="E22" s="8">
        <v>5900</v>
      </c>
      <c r="F22" s="14">
        <v>6400</v>
      </c>
      <c r="G22" s="21">
        <f t="shared" si="0"/>
        <v>7406.25</v>
      </c>
      <c r="H22" s="11">
        <v>9250</v>
      </c>
      <c r="I22" s="12" t="s">
        <v>41</v>
      </c>
      <c r="J22" s="10">
        <v>9250</v>
      </c>
      <c r="K22" s="17">
        <f t="shared" si="2"/>
        <v>8328.125</v>
      </c>
      <c r="L22" s="19"/>
      <c r="M22" s="20"/>
    </row>
    <row r="23" spans="1:13" ht="30" customHeight="1" x14ac:dyDescent="0.2">
      <c r="A23" s="35"/>
      <c r="B23" s="3" t="s">
        <v>22</v>
      </c>
      <c r="C23" s="8">
        <v>1875</v>
      </c>
      <c r="D23" s="8">
        <v>1775</v>
      </c>
      <c r="E23" s="8">
        <v>1895</v>
      </c>
      <c r="F23" s="12">
        <v>1700</v>
      </c>
      <c r="G23" s="21">
        <f t="shared" si="0"/>
        <v>1811.25</v>
      </c>
      <c r="H23" s="11">
        <v>3300</v>
      </c>
      <c r="I23" s="12" t="s">
        <v>42</v>
      </c>
      <c r="J23" s="10">
        <v>3300</v>
      </c>
      <c r="K23" s="17">
        <f t="shared" si="2"/>
        <v>2555.625</v>
      </c>
      <c r="L23" s="19"/>
      <c r="M23" s="20"/>
    </row>
    <row r="24" spans="1:13" ht="30" customHeight="1" x14ac:dyDescent="0.2">
      <c r="A24" s="35"/>
      <c r="B24" s="4" t="s">
        <v>23</v>
      </c>
      <c r="C24" s="8">
        <v>690</v>
      </c>
      <c r="D24" s="8">
        <v>656.5</v>
      </c>
      <c r="E24" s="8">
        <v>680</v>
      </c>
      <c r="F24" s="12">
        <v>670</v>
      </c>
      <c r="G24" s="21">
        <f t="shared" si="0"/>
        <v>674.125</v>
      </c>
      <c r="H24" s="12">
        <v>674</v>
      </c>
      <c r="I24" s="14" t="s">
        <v>44</v>
      </c>
      <c r="J24" s="10">
        <v>674</v>
      </c>
      <c r="K24" s="17">
        <f t="shared" si="2"/>
        <v>674.0625</v>
      </c>
      <c r="L24" s="19"/>
      <c r="M24" s="20"/>
    </row>
    <row r="25" spans="1:13" ht="30" customHeight="1" x14ac:dyDescent="0.2">
      <c r="A25" s="35"/>
      <c r="B25" s="4" t="s">
        <v>24</v>
      </c>
      <c r="C25" s="8">
        <v>440</v>
      </c>
      <c r="D25" s="8">
        <v>611.5</v>
      </c>
      <c r="E25" s="8">
        <v>298</v>
      </c>
      <c r="F25" s="14">
        <v>800</v>
      </c>
      <c r="G25" s="21">
        <f t="shared" si="0"/>
        <v>537.375</v>
      </c>
      <c r="H25" s="18" t="s">
        <v>39</v>
      </c>
      <c r="I25" s="14" t="s">
        <v>43</v>
      </c>
      <c r="J25" s="10" t="s">
        <v>46</v>
      </c>
      <c r="K25" s="17">
        <f>G25</f>
        <v>537.375</v>
      </c>
      <c r="L25" s="19"/>
      <c r="M25" s="20"/>
    </row>
    <row r="26" spans="1:13" ht="30" customHeight="1" x14ac:dyDescent="0.2">
      <c r="A26" s="35"/>
      <c r="B26" s="4" t="s">
        <v>25</v>
      </c>
      <c r="C26" s="8">
        <v>1400</v>
      </c>
      <c r="D26" s="8">
        <v>1555</v>
      </c>
      <c r="E26" s="8">
        <v>1450</v>
      </c>
      <c r="F26" s="14">
        <v>1580</v>
      </c>
      <c r="G26" s="21">
        <f t="shared" si="0"/>
        <v>1496.25</v>
      </c>
      <c r="H26" s="14">
        <v>1080</v>
      </c>
      <c r="I26" s="14" t="s">
        <v>44</v>
      </c>
      <c r="J26" s="10">
        <v>1080</v>
      </c>
      <c r="K26" s="17">
        <f t="shared" ref="K26:K27" si="4">SUM(G26,J26)/2</f>
        <v>1288.125</v>
      </c>
      <c r="L26" s="19"/>
      <c r="M26" s="20"/>
    </row>
    <row r="27" spans="1:13" ht="30" customHeight="1" x14ac:dyDescent="0.2">
      <c r="A27" s="35"/>
      <c r="B27" s="3" t="s">
        <v>37</v>
      </c>
      <c r="C27" s="8">
        <v>0</v>
      </c>
      <c r="D27" s="8">
        <v>7815</v>
      </c>
      <c r="E27" s="8">
        <v>8115</v>
      </c>
      <c r="F27" s="12">
        <v>8580</v>
      </c>
      <c r="G27" s="21">
        <f>SUM(C27:F27)/3</f>
        <v>8170</v>
      </c>
      <c r="H27" s="12">
        <v>4250</v>
      </c>
      <c r="I27" s="12" t="s">
        <v>44</v>
      </c>
      <c r="J27" s="10">
        <v>4250</v>
      </c>
      <c r="K27" s="17">
        <f t="shared" si="4"/>
        <v>6210</v>
      </c>
      <c r="L27" s="19"/>
      <c r="M27" s="20"/>
    </row>
    <row r="28" spans="1:13" ht="45" customHeight="1" x14ac:dyDescent="0.15">
      <c r="A28" s="30" t="s">
        <v>38</v>
      </c>
      <c r="B28" s="31"/>
      <c r="C28" s="31"/>
      <c r="D28" s="31"/>
      <c r="E28" s="31"/>
      <c r="F28" s="31"/>
      <c r="G28" s="31"/>
      <c r="H28" s="31"/>
      <c r="I28" s="31"/>
      <c r="J28" s="31"/>
      <c r="K28" s="32"/>
      <c r="M28" s="15"/>
    </row>
    <row r="29" spans="1:13" x14ac:dyDescent="0.15">
      <c r="D29" s="16"/>
    </row>
  </sheetData>
  <mergeCells count="20">
    <mergeCell ref="B2:B4"/>
    <mergeCell ref="C2:G2"/>
    <mergeCell ref="H3:H4"/>
    <mergeCell ref="I3:I4"/>
    <mergeCell ref="J3:J4"/>
    <mergeCell ref="H2:J2"/>
    <mergeCell ref="K2:K4"/>
    <mergeCell ref="A28:K28"/>
    <mergeCell ref="A1:K1"/>
    <mergeCell ref="A22:A27"/>
    <mergeCell ref="A5:J5"/>
    <mergeCell ref="A6:A13"/>
    <mergeCell ref="A14:A17"/>
    <mergeCell ref="A18:A21"/>
    <mergeCell ref="C3:C4"/>
    <mergeCell ref="D3:D4"/>
    <mergeCell ref="E3:E4"/>
    <mergeCell ref="F3:F4"/>
    <mergeCell ref="G3:G4"/>
    <mergeCell ref="A2:A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23"/>
  <sheetViews>
    <sheetView topLeftCell="A2" workbookViewId="0">
      <selection activeCell="D23" sqref="D2:D23"/>
    </sheetView>
  </sheetViews>
  <sheetFormatPr defaultRowHeight="13.5" x14ac:dyDescent="0.15"/>
  <cols>
    <col min="5" max="5" width="11.5546875" bestFit="1" customWidth="1"/>
  </cols>
  <sheetData>
    <row r="2" spans="1:5" ht="38.25" x14ac:dyDescent="0.2">
      <c r="A2" s="3" t="s">
        <v>6</v>
      </c>
      <c r="B2" s="8">
        <v>3750</v>
      </c>
      <c r="C2">
        <v>5633</v>
      </c>
      <c r="D2" s="52">
        <f>SUM(B2:C2)/2</f>
        <v>4691.5</v>
      </c>
      <c r="E2" s="53"/>
    </row>
    <row r="3" spans="1:5" ht="38.25" x14ac:dyDescent="0.2">
      <c r="A3" s="3" t="s">
        <v>7</v>
      </c>
      <c r="B3" s="8">
        <v>6900</v>
      </c>
      <c r="C3">
        <v>5633</v>
      </c>
      <c r="D3" s="52">
        <f t="shared" ref="D3:D23" si="0">SUM(B3:C3)/2</f>
        <v>6266.5</v>
      </c>
      <c r="E3" s="53"/>
    </row>
    <row r="4" spans="1:5" ht="50.25" x14ac:dyDescent="0.2">
      <c r="A4" s="3" t="s">
        <v>8</v>
      </c>
      <c r="B4" s="8">
        <v>3000</v>
      </c>
      <c r="C4">
        <v>1633</v>
      </c>
      <c r="D4" s="52">
        <f t="shared" si="0"/>
        <v>2316.5</v>
      </c>
      <c r="E4" s="53"/>
    </row>
    <row r="5" spans="1:5" ht="26.25" x14ac:dyDescent="0.2">
      <c r="A5" s="3" t="s">
        <v>9</v>
      </c>
      <c r="B5" s="8">
        <v>1300</v>
      </c>
      <c r="C5">
        <v>980</v>
      </c>
      <c r="D5" s="52">
        <f t="shared" si="0"/>
        <v>1140</v>
      </c>
      <c r="E5" s="53"/>
    </row>
    <row r="6" spans="1:5" ht="38.25" x14ac:dyDescent="0.2">
      <c r="A6" s="3" t="s">
        <v>10</v>
      </c>
      <c r="B6" s="8">
        <v>1700</v>
      </c>
      <c r="C6">
        <v>1800</v>
      </c>
      <c r="D6" s="52">
        <f t="shared" si="0"/>
        <v>1750</v>
      </c>
      <c r="E6" s="53"/>
    </row>
    <row r="7" spans="1:5" ht="38.25" x14ac:dyDescent="0.2">
      <c r="A7" s="3" t="s">
        <v>11</v>
      </c>
      <c r="B7" s="8">
        <v>900</v>
      </c>
      <c r="C7">
        <v>1500</v>
      </c>
      <c r="D7" s="52">
        <f t="shared" si="0"/>
        <v>1200</v>
      </c>
      <c r="E7" s="53"/>
    </row>
    <row r="8" spans="1:5" ht="25.5" x14ac:dyDescent="0.2">
      <c r="A8" s="3" t="s">
        <v>12</v>
      </c>
      <c r="B8" s="8">
        <v>500</v>
      </c>
      <c r="C8">
        <v>700</v>
      </c>
      <c r="D8" s="52">
        <f t="shared" si="0"/>
        <v>600</v>
      </c>
      <c r="E8" s="53"/>
    </row>
    <row r="9" spans="1:5" ht="25.5" x14ac:dyDescent="0.2">
      <c r="A9" s="4" t="s">
        <v>13</v>
      </c>
      <c r="B9" s="8">
        <v>1000</v>
      </c>
      <c r="C9">
        <v>980</v>
      </c>
      <c r="D9" s="52">
        <f t="shared" si="0"/>
        <v>990</v>
      </c>
      <c r="E9" s="53"/>
    </row>
    <row r="10" spans="1:5" ht="38.25" x14ac:dyDescent="0.2">
      <c r="A10" s="3" t="s">
        <v>14</v>
      </c>
      <c r="B10" s="8">
        <v>30000</v>
      </c>
      <c r="C10">
        <v>23000</v>
      </c>
      <c r="D10" s="52">
        <f t="shared" si="0"/>
        <v>26500</v>
      </c>
      <c r="E10" s="53"/>
    </row>
    <row r="11" spans="1:5" ht="38.25" x14ac:dyDescent="0.2">
      <c r="A11" s="3" t="s">
        <v>15</v>
      </c>
      <c r="B11" s="8">
        <v>16900</v>
      </c>
      <c r="C11">
        <v>15000</v>
      </c>
      <c r="D11" s="52">
        <f t="shared" si="0"/>
        <v>15950</v>
      </c>
      <c r="E11" s="53"/>
    </row>
    <row r="12" spans="1:5" ht="38.25" x14ac:dyDescent="0.2">
      <c r="A12" s="3" t="s">
        <v>16</v>
      </c>
      <c r="B12" s="8">
        <v>6500</v>
      </c>
      <c r="C12">
        <v>5000</v>
      </c>
      <c r="D12" s="52">
        <f t="shared" si="0"/>
        <v>5750</v>
      </c>
      <c r="E12" s="53"/>
    </row>
    <row r="13" spans="1:5" ht="26.25" x14ac:dyDescent="0.15">
      <c r="A13" s="5" t="s">
        <v>17</v>
      </c>
      <c r="B13" s="8">
        <v>3000</v>
      </c>
      <c r="C13">
        <v>3133</v>
      </c>
      <c r="D13" s="52">
        <f t="shared" si="0"/>
        <v>3066.5</v>
      </c>
      <c r="E13" s="53"/>
    </row>
    <row r="14" spans="1:5" ht="38.25" x14ac:dyDescent="0.2">
      <c r="A14" s="4" t="s">
        <v>26</v>
      </c>
      <c r="B14" s="8"/>
      <c r="D14" s="52">
        <v>737</v>
      </c>
      <c r="E14" s="53"/>
    </row>
    <row r="15" spans="1:5" ht="38.25" x14ac:dyDescent="0.2">
      <c r="A15" s="4" t="s">
        <v>18</v>
      </c>
      <c r="B15" s="8"/>
      <c r="D15" s="52">
        <v>6000</v>
      </c>
      <c r="E15" s="53"/>
    </row>
    <row r="16" spans="1:5" ht="38.25" x14ac:dyDescent="0.2">
      <c r="A16" s="4" t="s">
        <v>19</v>
      </c>
      <c r="B16" s="8"/>
      <c r="D16" s="52">
        <v>5900</v>
      </c>
      <c r="E16" s="53"/>
    </row>
    <row r="17" spans="1:5" ht="38.25" x14ac:dyDescent="0.2">
      <c r="A17" s="4" t="s">
        <v>20</v>
      </c>
      <c r="B17" s="8"/>
      <c r="D17" s="52">
        <v>2450</v>
      </c>
      <c r="E17" s="53"/>
    </row>
    <row r="18" spans="1:5" ht="38.25" x14ac:dyDescent="0.2">
      <c r="A18" s="3" t="s">
        <v>21</v>
      </c>
      <c r="B18" s="8">
        <v>6820</v>
      </c>
      <c r="C18">
        <v>4980</v>
      </c>
      <c r="D18" s="52">
        <f t="shared" si="0"/>
        <v>5900</v>
      </c>
      <c r="E18" s="53"/>
    </row>
    <row r="19" spans="1:5" ht="38.25" x14ac:dyDescent="0.2">
      <c r="A19" s="3" t="s">
        <v>22</v>
      </c>
      <c r="B19" s="8">
        <v>1890</v>
      </c>
      <c r="C19">
        <v>1900</v>
      </c>
      <c r="D19" s="52">
        <f t="shared" si="0"/>
        <v>1895</v>
      </c>
      <c r="E19" s="53"/>
    </row>
    <row r="20" spans="1:5" ht="38.25" x14ac:dyDescent="0.2">
      <c r="A20" s="4" t="s">
        <v>23</v>
      </c>
      <c r="B20" s="8">
        <v>690</v>
      </c>
      <c r="C20">
        <v>670</v>
      </c>
      <c r="D20" s="52">
        <f t="shared" si="0"/>
        <v>680</v>
      </c>
      <c r="E20" s="53"/>
    </row>
    <row r="21" spans="1:5" ht="26.25" x14ac:dyDescent="0.2">
      <c r="A21" s="4" t="s">
        <v>24</v>
      </c>
      <c r="B21" s="22">
        <v>330</v>
      </c>
      <c r="C21">
        <v>266</v>
      </c>
      <c r="D21" s="52">
        <f t="shared" si="0"/>
        <v>298</v>
      </c>
      <c r="E21" s="53"/>
    </row>
    <row r="22" spans="1:5" ht="38.25" x14ac:dyDescent="0.2">
      <c r="A22" s="4" t="s">
        <v>25</v>
      </c>
      <c r="B22" s="8">
        <v>1300</v>
      </c>
      <c r="C22">
        <v>1600</v>
      </c>
      <c r="D22" s="52">
        <f t="shared" si="0"/>
        <v>1450</v>
      </c>
      <c r="E22" s="53"/>
    </row>
    <row r="23" spans="1:5" ht="48" x14ac:dyDescent="0.2">
      <c r="A23" s="3" t="s">
        <v>37</v>
      </c>
      <c r="B23" s="8">
        <v>9430</v>
      </c>
      <c r="C23">
        <v>6800</v>
      </c>
      <c r="D23" s="52">
        <f t="shared" si="0"/>
        <v>8115</v>
      </c>
      <c r="E23" s="53"/>
    </row>
  </sheetData>
  <phoneticPr fontId="5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생필품</vt:lpstr>
      <vt:lpstr>Sheet1</vt:lpstr>
    </vt:vector>
  </TitlesOfParts>
  <Company>광진구청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2020-04-02T23:59:22Z</cp:lastPrinted>
  <dcterms:created xsi:type="dcterms:W3CDTF">2007-04-12T07:30:58Z</dcterms:created>
  <dcterms:modified xsi:type="dcterms:W3CDTF">2021-06-09T09:00:56Z</dcterms:modified>
</cp:coreProperties>
</file>