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9월\"/>
    </mc:Choice>
  </mc:AlternateContent>
  <bookViews>
    <workbookView xWindow="0" yWindow="0" windowWidth="28800" windowHeight="12390" activeTab="1"/>
  </bookViews>
  <sheets>
    <sheet name="생필품 가격조사표" sheetId="15" r:id="rId1"/>
    <sheet name="가격변동률" sheetId="17" r:id="rId2"/>
  </sheets>
  <calcPr calcId="152511"/>
</workbook>
</file>

<file path=xl/calcChain.xml><?xml version="1.0" encoding="utf-8"?>
<calcChain xmlns="http://schemas.openxmlformats.org/spreadsheetml/2006/main">
  <c r="K7" i="15" l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6" i="15"/>
  <c r="K27" i="15"/>
  <c r="G27" i="15"/>
  <c r="G19" i="15"/>
  <c r="G14" i="15"/>
  <c r="G7" i="15"/>
  <c r="G8" i="15"/>
  <c r="G9" i="15"/>
  <c r="G10" i="15"/>
  <c r="G11" i="15"/>
  <c r="G12" i="15"/>
  <c r="G13" i="15"/>
  <c r="G15" i="15"/>
  <c r="G16" i="15"/>
  <c r="G17" i="15"/>
  <c r="G18" i="15"/>
  <c r="G20" i="15"/>
  <c r="G21" i="15"/>
  <c r="G22" i="15"/>
  <c r="G23" i="15"/>
  <c r="G24" i="15"/>
  <c r="G25" i="15"/>
  <c r="G26" i="15"/>
  <c r="J7" i="15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I25" i="17" l="1"/>
  <c r="J25" i="17" s="1"/>
  <c r="I22" i="17"/>
  <c r="J22" i="17" s="1"/>
  <c r="I15" i="17"/>
  <c r="J15" i="17" s="1"/>
  <c r="I14" i="17"/>
  <c r="J14" i="17" s="1"/>
  <c r="E19" i="17"/>
  <c r="F19" i="17" s="1"/>
  <c r="E18" i="17"/>
  <c r="F18" i="17" s="1"/>
  <c r="E14" i="17"/>
  <c r="F14" i="17" s="1"/>
  <c r="E10" i="17"/>
  <c r="F10" i="17" s="1"/>
  <c r="E6" i="17"/>
  <c r="F6" i="17" s="1"/>
  <c r="M4" i="17"/>
  <c r="N4" i="17" s="1"/>
  <c r="E22" i="17"/>
  <c r="F22" i="17" s="1"/>
  <c r="E4" i="17"/>
  <c r="F4" i="17" s="1"/>
  <c r="I4" i="17"/>
  <c r="J4" i="17" s="1"/>
  <c r="E5" i="17"/>
  <c r="F5" i="17" s="1"/>
  <c r="I5" i="17"/>
  <c r="J5" i="17" s="1"/>
  <c r="M5" i="17"/>
  <c r="N5" i="17" s="1"/>
  <c r="I6" i="17"/>
  <c r="J6" i="17" s="1"/>
  <c r="M6" i="17"/>
  <c r="N6" i="17" s="1"/>
  <c r="E7" i="17"/>
  <c r="F7" i="17" s="1"/>
  <c r="I7" i="17"/>
  <c r="J7" i="17" s="1"/>
  <c r="M7" i="17"/>
  <c r="N7" i="17" s="1"/>
  <c r="E8" i="17"/>
  <c r="F8" i="17" s="1"/>
  <c r="I8" i="17"/>
  <c r="J8" i="17" s="1"/>
  <c r="M8" i="17"/>
  <c r="N8" i="17" s="1"/>
  <c r="E9" i="17"/>
  <c r="F9" i="17" s="1"/>
  <c r="I9" i="17"/>
  <c r="J9" i="17" s="1"/>
  <c r="M9" i="17"/>
  <c r="N9" i="17" s="1"/>
  <c r="I10" i="17"/>
  <c r="J10" i="17" s="1"/>
  <c r="M10" i="17"/>
  <c r="N10" i="17" s="1"/>
  <c r="E11" i="17"/>
  <c r="F11" i="17" s="1"/>
  <c r="I11" i="17"/>
  <c r="J11" i="17" s="1"/>
  <c r="M11" i="17"/>
  <c r="N11" i="17" s="1"/>
  <c r="E12" i="17"/>
  <c r="F12" i="17" s="1"/>
  <c r="I12" i="17"/>
  <c r="J12" i="17" s="1"/>
  <c r="M12" i="17"/>
  <c r="N12" i="17" s="1"/>
  <c r="E13" i="17"/>
  <c r="F13" i="17" s="1"/>
  <c r="I13" i="17"/>
  <c r="J13" i="17" s="1"/>
  <c r="M13" i="17"/>
  <c r="N13" i="17" s="1"/>
  <c r="M14" i="17"/>
  <c r="N14" i="17" s="1"/>
  <c r="E15" i="17"/>
  <c r="F15" i="17" s="1"/>
  <c r="M15" i="17"/>
  <c r="N15" i="17" s="1"/>
  <c r="E16" i="17"/>
  <c r="F16" i="17" s="1"/>
  <c r="I16" i="17"/>
  <c r="J16" i="17" s="1"/>
  <c r="M16" i="17"/>
  <c r="N16" i="17" s="1"/>
  <c r="E17" i="17"/>
  <c r="F17" i="17" s="1"/>
  <c r="I17" i="17"/>
  <c r="J17" i="17" s="1"/>
  <c r="I18" i="17"/>
  <c r="J18" i="17" s="1"/>
  <c r="M18" i="17"/>
  <c r="N18" i="17" s="1"/>
  <c r="I19" i="17"/>
  <c r="J19" i="17" s="1"/>
  <c r="M19" i="17"/>
  <c r="N19" i="17" s="1"/>
  <c r="E20" i="17"/>
  <c r="F20" i="17" s="1"/>
  <c r="I20" i="17"/>
  <c r="J20" i="17" s="1"/>
  <c r="M20" i="17"/>
  <c r="N20" i="17" s="1"/>
  <c r="E21" i="17"/>
  <c r="F21" i="17" s="1"/>
  <c r="I21" i="17"/>
  <c r="J21" i="17" s="1"/>
  <c r="M21" i="17"/>
  <c r="N21" i="17" s="1"/>
  <c r="M22" i="17"/>
  <c r="N22" i="17" s="1"/>
  <c r="E23" i="17"/>
  <c r="F23" i="17" s="1"/>
  <c r="I23" i="17"/>
  <c r="J23" i="17" s="1"/>
  <c r="E24" i="17"/>
  <c r="F24" i="17" s="1"/>
  <c r="I24" i="17"/>
  <c r="J24" i="17" s="1"/>
  <c r="M24" i="17"/>
  <c r="N24" i="17" s="1"/>
  <c r="E25" i="17"/>
  <c r="F25" i="17" s="1"/>
  <c r="M25" i="17"/>
  <c r="N25" i="17" s="1"/>
  <c r="G6" i="15" l="1"/>
  <c r="J6" i="15" l="1"/>
  <c r="K6" i="15" l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부사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홍로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홍로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ADMIN:
</t>
        </r>
        <r>
          <rPr>
            <b/>
            <sz val="9"/>
            <color indexed="81"/>
            <rFont val="돋움"/>
            <family val="3"/>
            <charset val="129"/>
          </rPr>
          <t>홍로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적상추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적상추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백오이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1+~1++ </t>
        </r>
        <r>
          <rPr>
            <sz val="9"/>
            <color indexed="81"/>
            <rFont val="돋움"/>
            <family val="3"/>
            <charset val="129"/>
          </rPr>
          <t>평균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토동닭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육계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1+</t>
        </r>
        <r>
          <rPr>
            <sz val="9"/>
            <color indexed="81"/>
            <rFont val="돋움"/>
            <family val="3"/>
            <charset val="129"/>
          </rPr>
          <t>등급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특란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돋움"/>
            <family val="3"/>
            <charset val="129"/>
          </rPr>
          <t>등급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특란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중국산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수입산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부세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수입산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부세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수입산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러시아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수입산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러시아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생물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냉동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노르웨이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자반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국산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수입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수입산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노르웨이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국내산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해동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1.5~2.7kg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수퍼타이</t>
        </r>
        <r>
          <rPr>
            <sz val="9"/>
            <color indexed="81"/>
            <rFont val="Tahoma"/>
            <family val="2"/>
          </rPr>
          <t xml:space="preserve"> 3kg, </t>
        </r>
        <r>
          <rPr>
            <sz val="9"/>
            <color indexed="81"/>
            <rFont val="돋움"/>
            <family val="3"/>
            <charset val="129"/>
          </rPr>
          <t>비트</t>
        </r>
        <r>
          <rPr>
            <sz val="9"/>
            <color indexed="81"/>
            <rFont val="Tahoma"/>
            <family val="2"/>
          </rPr>
          <t xml:space="preserve">2.7kg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분말세제</t>
        </r>
        <r>
          <rPr>
            <sz val="9"/>
            <color indexed="81"/>
            <rFont val="Tahoma"/>
            <family val="2"/>
          </rPr>
          <t>(6kg)</t>
        </r>
      </text>
    </comment>
    <comment ref="C25" authorId="0" shapeId="0">
      <text>
        <r>
          <rPr>
            <b/>
            <sz val="9"/>
            <color indexed="81"/>
            <rFont val="돋움"/>
            <family val="3"/>
            <charset val="129"/>
          </rPr>
          <t>크리넥스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울트라클린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깨끗한나라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순수프리미엄</t>
        </r>
        <r>
          <rPr>
            <sz val="9"/>
            <color indexed="81"/>
            <rFont val="Tahoma"/>
            <family val="2"/>
          </rPr>
          <t xml:space="preserve"> 30</t>
        </r>
        <r>
          <rPr>
            <sz val="9"/>
            <color indexed="81"/>
            <rFont val="돋움"/>
            <family val="3"/>
            <charset val="129"/>
          </rPr>
          <t>롤
땡큐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롤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곰표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백설표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평균가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맑고신선한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식용유
</t>
        </r>
        <r>
          <rPr>
            <sz val="9"/>
            <color indexed="81"/>
            <rFont val="Tahoma"/>
            <family val="2"/>
          </rPr>
          <t>900ml</t>
        </r>
      </text>
    </comment>
  </commentList>
</comments>
</file>

<file path=xl/sharedStrings.xml><?xml version="1.0" encoding="utf-8"?>
<sst xmlns="http://schemas.openxmlformats.org/spreadsheetml/2006/main" count="99" uniqueCount="91">
  <si>
    <t>구분</t>
    <phoneticPr fontId="5" type="noConversion"/>
  </si>
  <si>
    <t>농
산
물</t>
    <phoneticPr fontId="5" type="noConversion"/>
  </si>
  <si>
    <t>축
산
물</t>
    <phoneticPr fontId="5" type="noConversion"/>
  </si>
  <si>
    <t>수
산
물</t>
    <phoneticPr fontId="5" type="noConversion"/>
  </si>
  <si>
    <t>공
산
품</t>
    <phoneticPr fontId="5" type="noConversion"/>
  </si>
  <si>
    <r>
      <t>품목명</t>
    </r>
    <r>
      <rPr>
        <b/>
        <sz val="11"/>
        <rFont val="나눔고딕"/>
        <family val="3"/>
        <charset val="129"/>
      </rPr>
      <t xml:space="preserve"> </t>
    </r>
    <phoneticPr fontId="5" type="noConversion"/>
  </si>
  <si>
    <r>
      <t xml:space="preserve">사과
</t>
    </r>
    <r>
      <rPr>
        <sz val="9"/>
        <color indexed="63"/>
        <rFont val="나눔고딕"/>
        <family val="3"/>
        <charset val="129"/>
      </rPr>
      <t>부사, 1개(300g정도)</t>
    </r>
    <phoneticPr fontId="5" type="noConversion"/>
  </si>
  <si>
    <r>
      <t xml:space="preserve">배
</t>
    </r>
    <r>
      <rPr>
        <sz val="9"/>
        <color indexed="63"/>
        <rFont val="나눔고딕"/>
        <family val="3"/>
        <charset val="129"/>
      </rPr>
      <t>신고,1개(600g정도)</t>
    </r>
    <phoneticPr fontId="5" type="noConversion"/>
  </si>
  <si>
    <r>
      <t xml:space="preserve">배추            
</t>
    </r>
    <r>
      <rPr>
        <sz val="9"/>
        <color indexed="63"/>
        <rFont val="나눔고딕"/>
        <family val="3"/>
        <charset val="129"/>
      </rPr>
      <t>1포기(2.5~3kg정도)</t>
    </r>
    <phoneticPr fontId="5" type="noConversion"/>
  </si>
  <si>
    <r>
      <t xml:space="preserve">무          
</t>
    </r>
    <r>
      <rPr>
        <sz val="9"/>
        <color indexed="63"/>
        <rFont val="나눔고딕"/>
        <family val="3"/>
        <charset val="129"/>
      </rPr>
      <t>1개(1kg정도)</t>
    </r>
    <phoneticPr fontId="5" type="noConversion"/>
  </si>
  <si>
    <r>
      <t xml:space="preserve">양파        
</t>
    </r>
    <r>
      <rPr>
        <sz val="9"/>
        <color indexed="63"/>
        <rFont val="나눔고딕"/>
        <family val="3"/>
        <charset val="129"/>
      </rPr>
      <t>1망(1.5kg정도)</t>
    </r>
    <phoneticPr fontId="5" type="noConversion"/>
  </si>
  <si>
    <r>
      <t xml:space="preserve">상추     
</t>
    </r>
    <r>
      <rPr>
        <sz val="9"/>
        <color indexed="63"/>
        <rFont val="나눔고딕"/>
        <family val="3"/>
        <charset val="129"/>
      </rPr>
      <t>1봉지(100g정도)</t>
    </r>
    <phoneticPr fontId="5" type="noConversion"/>
  </si>
  <si>
    <r>
      <t xml:space="preserve">오이
</t>
    </r>
    <r>
      <rPr>
        <sz val="8"/>
        <color indexed="63"/>
        <rFont val="나눔고딕"/>
        <family val="3"/>
        <charset val="129"/>
      </rPr>
      <t>1개(다다기)</t>
    </r>
    <phoneticPr fontId="5" type="noConversion"/>
  </si>
  <si>
    <r>
      <t xml:space="preserve">애호박           
</t>
    </r>
    <r>
      <rPr>
        <sz val="8"/>
        <color indexed="63"/>
        <rFont val="나눔고딕"/>
        <family val="3"/>
        <charset val="129"/>
      </rPr>
      <t>1개(보통)</t>
    </r>
    <phoneticPr fontId="5" type="noConversion"/>
  </si>
  <si>
    <r>
      <t xml:space="preserve">닭고기
</t>
    </r>
    <r>
      <rPr>
        <sz val="9"/>
        <color indexed="63"/>
        <rFont val="나눔고딕"/>
        <family val="3"/>
        <charset val="129"/>
      </rPr>
      <t>육계,1마리(1.2kg)</t>
    </r>
    <phoneticPr fontId="5" type="noConversion"/>
  </si>
  <si>
    <r>
      <t xml:space="preserve">달걀
</t>
    </r>
    <r>
      <rPr>
        <sz val="9"/>
        <color indexed="63"/>
        <rFont val="나눔고딕"/>
        <family val="3"/>
        <charset val="129"/>
      </rPr>
      <t>10개(왕란)</t>
    </r>
    <phoneticPr fontId="5" type="noConversion"/>
  </si>
  <si>
    <r>
      <t xml:space="preserve">세제
</t>
    </r>
    <r>
      <rPr>
        <sz val="9"/>
        <color indexed="63"/>
        <rFont val="나눔고딕"/>
        <family val="3"/>
        <charset val="129"/>
      </rPr>
      <t>비트(3kg,리필용)</t>
    </r>
    <phoneticPr fontId="5" type="noConversion"/>
  </si>
  <si>
    <r>
      <t xml:space="preserve">설탕
</t>
    </r>
    <r>
      <rPr>
        <sz val="9"/>
        <color indexed="63"/>
        <rFont val="나눔고딕"/>
        <family val="3"/>
        <charset val="129"/>
      </rPr>
      <t>정백당(백설표,1kg)</t>
    </r>
    <phoneticPr fontId="5" type="noConversion"/>
  </si>
  <si>
    <r>
      <t xml:space="preserve">라면
</t>
    </r>
    <r>
      <rPr>
        <sz val="9"/>
        <color indexed="63"/>
        <rFont val="나눔고딕"/>
        <family val="3"/>
        <charset val="129"/>
      </rPr>
      <t>신라면(120g,1개)</t>
    </r>
    <phoneticPr fontId="5" type="noConversion"/>
  </si>
  <si>
    <r>
      <t xml:space="preserve">화장지
</t>
    </r>
    <r>
      <rPr>
        <sz val="9"/>
        <color indexed="63"/>
        <rFont val="나눔고딕"/>
        <family val="3"/>
        <charset val="129"/>
      </rPr>
      <t>비바1개(1롤)</t>
    </r>
    <phoneticPr fontId="5" type="noConversion"/>
  </si>
  <si>
    <r>
      <t xml:space="preserve">밀가루
</t>
    </r>
    <r>
      <rPr>
        <sz val="9"/>
        <color indexed="63"/>
        <rFont val="나눔고딕"/>
        <family val="3"/>
        <charset val="129"/>
      </rPr>
      <t>백설표(중력분,1kg)</t>
    </r>
    <phoneticPr fontId="5" type="noConversion"/>
  </si>
  <si>
    <r>
      <t xml:space="preserve">조기
</t>
    </r>
    <r>
      <rPr>
        <sz val="9"/>
        <color indexed="63"/>
        <rFont val="나눔고딕"/>
        <family val="3"/>
        <charset val="129"/>
      </rPr>
      <t>국산,1마리(냉동20cm)</t>
    </r>
    <phoneticPr fontId="5" type="noConversion"/>
  </si>
  <si>
    <t>중곡
제일시장</t>
  </si>
  <si>
    <t>자양
골목시장</t>
  </si>
  <si>
    <t>화양
시장</t>
  </si>
  <si>
    <t>평균</t>
    <phoneticPr fontId="5" type="noConversion"/>
  </si>
  <si>
    <t>자양동
이마트</t>
  </si>
  <si>
    <t>롯데
마트</t>
  </si>
  <si>
    <t>전     통     시     장</t>
    <phoneticPr fontId="5" type="noConversion"/>
  </si>
  <si>
    <t>대    형    마    트</t>
    <phoneticPr fontId="5" type="noConversion"/>
  </si>
  <si>
    <t>전체 
평균</t>
    <phoneticPr fontId="5" type="noConversion"/>
  </si>
  <si>
    <t xml:space="preserve">평균 </t>
    <phoneticPr fontId="5" type="noConversion"/>
  </si>
  <si>
    <r>
      <t>식용유</t>
    </r>
    <r>
      <rPr>
        <sz val="8"/>
        <color indexed="63"/>
        <rFont val="나눔고딕"/>
        <family val="3"/>
        <charset val="129"/>
      </rPr>
      <t>(올리브유)
백설표(500ml,1개)</t>
    </r>
    <phoneticPr fontId="5" type="noConversion"/>
  </si>
  <si>
    <t xml:space="preserve"> * 위 조사내용은 전통시장과 대형마트의 특성상 상품의 질과 원산지에 따라 
약간의 가격차이가 있음을 알려드립니다.</t>
    <phoneticPr fontId="5" type="noConversion"/>
  </si>
  <si>
    <t>-</t>
    <phoneticPr fontId="5" type="noConversion"/>
  </si>
  <si>
    <t>영동교/
노룬산
시장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</si>
  <si>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</si>
  <si>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</si>
  <si>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</si>
  <si>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</si>
  <si>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</si>
  <si>
    <t>식용유</t>
    <phoneticPr fontId="29" type="noConversion"/>
  </si>
  <si>
    <t>밀가루</t>
    <phoneticPr fontId="31" type="noConversion"/>
  </si>
  <si>
    <t>-</t>
    <phoneticPr fontId="31" type="noConversion"/>
  </si>
  <si>
    <t>-</t>
    <phoneticPr fontId="31" type="noConversion"/>
  </si>
  <si>
    <t>화장지</t>
    <phoneticPr fontId="29" type="noConversion"/>
  </si>
  <si>
    <t>라면</t>
    <phoneticPr fontId="29" type="noConversion"/>
  </si>
  <si>
    <t>설탕</t>
    <phoneticPr fontId="29" type="noConversion"/>
  </si>
  <si>
    <t>세제</t>
    <phoneticPr fontId="29" type="noConversion"/>
  </si>
  <si>
    <t>공
산
품</t>
    <phoneticPr fontId="29" type="noConversion"/>
  </si>
  <si>
    <t>고등어</t>
  </si>
  <si>
    <t>물오징어</t>
    <phoneticPr fontId="31" type="noConversion"/>
  </si>
  <si>
    <t>-</t>
    <phoneticPr fontId="31" type="noConversion"/>
  </si>
  <si>
    <t>명태</t>
  </si>
  <si>
    <t>조기(냉동)</t>
    <phoneticPr fontId="29" type="noConversion"/>
  </si>
  <si>
    <t>수
산
물</t>
    <phoneticPr fontId="29" type="noConversion"/>
  </si>
  <si>
    <t>달걀</t>
  </si>
  <si>
    <t>닭고기</t>
  </si>
  <si>
    <t>돼지고기</t>
  </si>
  <si>
    <t>소고기</t>
    <phoneticPr fontId="29" type="noConversion"/>
  </si>
  <si>
    <t>축
산
물</t>
    <phoneticPr fontId="29" type="noConversion"/>
  </si>
  <si>
    <t>애호박</t>
    <phoneticPr fontId="29" type="noConversion"/>
  </si>
  <si>
    <t>오이</t>
    <phoneticPr fontId="29" type="noConversion"/>
  </si>
  <si>
    <t>상추</t>
    <phoneticPr fontId="31" type="noConversion"/>
  </si>
  <si>
    <t>양파</t>
    <phoneticPr fontId="29" type="noConversion"/>
  </si>
  <si>
    <t>무</t>
    <phoneticPr fontId="29" type="noConversion"/>
  </si>
  <si>
    <t>배추</t>
    <phoneticPr fontId="31" type="noConversion"/>
  </si>
  <si>
    <t>배</t>
    <phoneticPr fontId="31" type="noConversion"/>
  </si>
  <si>
    <t>사과</t>
    <phoneticPr fontId="31" type="noConversion"/>
  </si>
  <si>
    <t>농
산
물</t>
    <phoneticPr fontId="31" type="noConversion"/>
  </si>
  <si>
    <t>변동률</t>
    <phoneticPr fontId="29" type="noConversion"/>
  </si>
  <si>
    <t>이번조사</t>
    <phoneticPr fontId="31" type="noConversion"/>
  </si>
  <si>
    <t>지난조사</t>
    <phoneticPr fontId="31" type="noConversion"/>
  </si>
  <si>
    <t>변동률</t>
    <phoneticPr fontId="31" type="noConversion"/>
  </si>
  <si>
    <t>이번조사</t>
    <phoneticPr fontId="29" type="noConversion"/>
  </si>
  <si>
    <t>지난조사</t>
    <phoneticPr fontId="31" type="noConversion"/>
  </si>
  <si>
    <t>변동률</t>
    <phoneticPr fontId="31" type="noConversion"/>
  </si>
  <si>
    <t>이번조사
평균물가</t>
    <phoneticPr fontId="29" type="noConversion"/>
  </si>
  <si>
    <t>지난조사
평균물가</t>
    <phoneticPr fontId="31" type="noConversion"/>
  </si>
  <si>
    <t>대 형 마 트</t>
    <phoneticPr fontId="29" type="noConversion"/>
  </si>
  <si>
    <t>전 통 시 장</t>
    <phoneticPr fontId="29" type="noConversion"/>
  </si>
  <si>
    <t>전   체</t>
    <phoneticPr fontId="29" type="noConversion"/>
  </si>
  <si>
    <t>품목</t>
  </si>
  <si>
    <t>구분</t>
  </si>
  <si>
    <r>
      <t xml:space="preserve">명태
</t>
    </r>
    <r>
      <rPr>
        <sz val="9"/>
        <color indexed="63"/>
        <rFont val="나눔고딕"/>
        <family val="3"/>
        <charset val="129"/>
      </rPr>
      <t>수입산,1마리(냉동,45cm)</t>
    </r>
    <phoneticPr fontId="5" type="noConversion"/>
  </si>
  <si>
    <r>
      <t xml:space="preserve">고등어
</t>
    </r>
    <r>
      <rPr>
        <sz val="9"/>
        <color indexed="63"/>
        <rFont val="나눔고딕"/>
        <family val="3"/>
        <charset val="129"/>
      </rPr>
      <t>국산,1마리(냉동,30cm)</t>
    </r>
    <phoneticPr fontId="5" type="noConversion"/>
  </si>
  <si>
    <r>
      <t xml:space="preserve">물오징어
</t>
    </r>
    <r>
      <rPr>
        <sz val="9"/>
        <color indexed="63"/>
        <rFont val="나눔고딕"/>
        <family val="3"/>
        <charset val="129"/>
      </rPr>
      <t xml:space="preserve">국산,1마리(냉동,25cm)  </t>
    </r>
    <r>
      <rPr>
        <b/>
        <sz val="11"/>
        <color indexed="63"/>
        <rFont val="나눔고딕"/>
        <family val="3"/>
        <charset val="129"/>
      </rPr>
      <t xml:space="preserve">    </t>
    </r>
    <phoneticPr fontId="5" type="noConversion"/>
  </si>
  <si>
    <t>9월 생활필수품 가격변동률</t>
    <phoneticPr fontId="31" type="noConversion"/>
  </si>
  <si>
    <t>9월 생필품 가격 조사표</t>
    <phoneticPr fontId="5" type="noConversion"/>
  </si>
  <si>
    <r>
      <t>쇠고기</t>
    </r>
    <r>
      <rPr>
        <sz val="9"/>
        <color indexed="63"/>
        <rFont val="나눔고딕"/>
        <family val="3"/>
        <charset val="129"/>
      </rPr>
      <t xml:space="preserve">
한우,불고기(1등급,600g)
대형마트 : 100g기준</t>
    </r>
    <phoneticPr fontId="5" type="noConversion"/>
  </si>
  <si>
    <r>
      <t xml:space="preserve">돼지고기
</t>
    </r>
    <r>
      <rPr>
        <sz val="9"/>
        <color indexed="63"/>
        <rFont val="나눔고딕"/>
        <family val="3"/>
        <charset val="129"/>
      </rPr>
      <t>생삼겹살(600g)
대형마트 : 100g기준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</si>
</sst>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1"/>
      <color indexed="63"/>
      <name val="나눔고딕"/>
      <family val="3"/>
      <charset val="129"/>
    </font>
    <font>
      <sz val="9"/>
      <color indexed="63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1"/>
      <color indexed="63"/>
      <name val="나눔고딕"/>
      <family val="3"/>
      <charset val="129"/>
    </font>
    <font>
      <sz val="8"/>
      <color indexed="63"/>
      <name val="나눔고딕"/>
      <family val="3"/>
      <charset val="129"/>
    </font>
    <font>
      <b/>
      <sz val="14"/>
      <color indexed="12"/>
      <name val="나눔고딕"/>
      <family val="3"/>
      <charset val="129"/>
    </font>
    <font>
      <b/>
      <sz val="26"/>
      <name val="나눔고딕 ExtraBold"/>
      <family val="3"/>
      <charset val="129"/>
    </font>
    <font>
      <b/>
      <sz val="11"/>
      <color theme="1"/>
      <name val="나눔고딕"/>
      <family val="3"/>
      <charset val="129"/>
    </font>
    <font>
      <b/>
      <sz val="14"/>
      <name val="나눔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</font>
    <font>
      <sz val="12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5FD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4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41" fontId="12" fillId="3" borderId="2" xfId="1" applyFont="1" applyFill="1" applyBorder="1" applyAlignment="1">
      <alignment vertical="center" wrapText="1"/>
    </xf>
    <xf numFmtId="41" fontId="12" fillId="6" borderId="2" xfId="1" applyFont="1" applyFill="1" applyBorder="1" applyAlignment="1">
      <alignment vertical="center" wrapText="1"/>
    </xf>
    <xf numFmtId="41" fontId="13" fillId="2" borderId="2" xfId="1" applyFont="1" applyFill="1" applyBorder="1" applyAlignment="1">
      <alignment vertical="center" wrapText="1"/>
    </xf>
    <xf numFmtId="41" fontId="14" fillId="2" borderId="2" xfId="1" applyFont="1" applyFill="1" applyBorder="1" applyAlignment="1">
      <alignment vertical="center" wrapText="1"/>
    </xf>
    <xf numFmtId="41" fontId="12" fillId="2" borderId="2" xfId="1" applyFont="1" applyFill="1" applyBorder="1" applyAlignment="1">
      <alignment vertical="center" wrapText="1"/>
    </xf>
    <xf numFmtId="41" fontId="14" fillId="2" borderId="1" xfId="1" applyFont="1" applyFill="1" applyBorder="1" applyAlignment="1">
      <alignment vertical="center" wrapText="1"/>
    </xf>
    <xf numFmtId="43" fontId="0" fillId="0" borderId="0" xfId="0" applyNumberFormat="1" applyAlignment="1"/>
    <xf numFmtId="41" fontId="9" fillId="0" borderId="0" xfId="1" applyFont="1" applyFill="1" applyBorder="1" applyAlignment="1">
      <alignment vertical="center"/>
    </xf>
    <xf numFmtId="176" fontId="9" fillId="7" borderId="1" xfId="1" applyNumberFormat="1" applyFont="1" applyFill="1" applyBorder="1" applyAlignment="1">
      <alignment horizontal="center" vertical="center"/>
    </xf>
    <xf numFmtId="41" fontId="14" fillId="2" borderId="2" xfId="1" applyFont="1" applyFill="1" applyBorder="1" applyAlignment="1">
      <alignment horizontal="center" vertical="center" wrapText="1"/>
    </xf>
    <xf numFmtId="1" fontId="0" fillId="0" borderId="0" xfId="0" applyNumberFormat="1" applyAlignment="1"/>
    <xf numFmtId="176" fontId="0" fillId="0" borderId="0" xfId="0" applyNumberFormat="1" applyAlignment="1"/>
    <xf numFmtId="176" fontId="12" fillId="6" borderId="2" xfId="1" applyNumberFormat="1" applyFont="1" applyFill="1" applyBorder="1" applyAlignment="1">
      <alignment vertical="center" wrapText="1"/>
    </xf>
    <xf numFmtId="0" fontId="22" fillId="0" borderId="0" xfId="5">
      <alignment vertical="center"/>
    </xf>
    <xf numFmtId="9" fontId="23" fillId="2" borderId="10" xfId="6" applyNumberFormat="1" applyFont="1" applyFill="1" applyBorder="1" applyAlignment="1">
      <alignment horizontal="center" vertical="center" wrapText="1"/>
    </xf>
    <xf numFmtId="9" fontId="24" fillId="2" borderId="11" xfId="6" applyNumberFormat="1" applyFont="1" applyFill="1" applyBorder="1" applyAlignment="1">
      <alignment vertical="center" wrapText="1"/>
    </xf>
    <xf numFmtId="41" fontId="25" fillId="6" borderId="12" xfId="6" applyFont="1" applyFill="1" applyBorder="1" applyAlignment="1">
      <alignment vertical="center" wrapText="1"/>
    </xf>
    <xf numFmtId="176" fontId="26" fillId="8" borderId="12" xfId="7" applyNumberFormat="1" applyFont="1" applyFill="1" applyBorder="1" applyAlignment="1">
      <alignment horizontal="center" vertical="center"/>
    </xf>
    <xf numFmtId="9" fontId="23" fillId="2" borderId="13" xfId="6" applyNumberFormat="1" applyFont="1" applyFill="1" applyBorder="1" applyAlignment="1">
      <alignment vertical="center" wrapText="1"/>
    </xf>
    <xf numFmtId="176" fontId="27" fillId="7" borderId="4" xfId="7" applyNumberFormat="1" applyFont="1" applyFill="1" applyBorder="1" applyAlignment="1">
      <alignment horizontal="center" vertical="center"/>
    </xf>
    <xf numFmtId="0" fontId="28" fillId="9" borderId="12" xfId="5" applyFont="1" applyFill="1" applyBorder="1" applyAlignment="1">
      <alignment horizontal="center" vertical="center" wrapText="1"/>
    </xf>
    <xf numFmtId="9" fontId="23" fillId="2" borderId="15" xfId="6" applyNumberFormat="1" applyFont="1" applyFill="1" applyBorder="1" applyAlignment="1">
      <alignment horizontal="center" vertical="center" wrapText="1"/>
    </xf>
    <xf numFmtId="9" fontId="24" fillId="2" borderId="0" xfId="6" applyNumberFormat="1" applyFont="1" applyFill="1" applyBorder="1" applyAlignment="1">
      <alignment vertical="center" wrapText="1"/>
    </xf>
    <xf numFmtId="41" fontId="25" fillId="6" borderId="3" xfId="6" applyFont="1" applyFill="1" applyBorder="1" applyAlignment="1">
      <alignment vertical="center" wrapText="1"/>
    </xf>
    <xf numFmtId="176" fontId="26" fillId="8" borderId="3" xfId="7" applyNumberFormat="1" applyFont="1" applyFill="1" applyBorder="1" applyAlignment="1">
      <alignment horizontal="center" vertical="center"/>
    </xf>
    <xf numFmtId="9" fontId="23" fillId="2" borderId="8" xfId="6" applyNumberFormat="1" applyFont="1" applyFill="1" applyBorder="1" applyAlignment="1">
      <alignment vertical="center" wrapText="1"/>
    </xf>
    <xf numFmtId="176" fontId="27" fillId="7" borderId="3" xfId="7" applyNumberFormat="1" applyFont="1" applyFill="1" applyBorder="1" applyAlignment="1">
      <alignment horizontal="center" vertical="center"/>
    </xf>
    <xf numFmtId="0" fontId="28" fillId="9" borderId="3" xfId="5" applyFont="1" applyFill="1" applyBorder="1" applyAlignment="1">
      <alignment horizontal="center" vertical="center" wrapText="1"/>
    </xf>
    <xf numFmtId="41" fontId="25" fillId="6" borderId="2" xfId="6" applyFont="1" applyFill="1" applyBorder="1" applyAlignment="1">
      <alignment vertical="center" wrapText="1"/>
    </xf>
    <xf numFmtId="176" fontId="26" fillId="8" borderId="2" xfId="7" applyNumberFormat="1" applyFont="1" applyFill="1" applyBorder="1" applyAlignment="1">
      <alignment horizontal="center" vertical="center"/>
    </xf>
    <xf numFmtId="176" fontId="27" fillId="7" borderId="2" xfId="7" applyNumberFormat="1" applyFont="1" applyFill="1" applyBorder="1" applyAlignment="1">
      <alignment horizontal="center" vertical="center"/>
    </xf>
    <xf numFmtId="0" fontId="28" fillId="9" borderId="2" xfId="5" applyFont="1" applyFill="1" applyBorder="1" applyAlignment="1">
      <alignment horizontal="center" vertical="center" wrapText="1"/>
    </xf>
    <xf numFmtId="9" fontId="23" fillId="2" borderId="18" xfId="6" applyNumberFormat="1" applyFont="1" applyFill="1" applyBorder="1" applyAlignment="1">
      <alignment horizontal="center" vertical="center" wrapText="1"/>
    </xf>
    <xf numFmtId="9" fontId="24" fillId="2" borderId="9" xfId="6" applyNumberFormat="1" applyFont="1" applyFill="1" applyBorder="1" applyAlignment="1">
      <alignment vertical="center" wrapText="1"/>
    </xf>
    <xf numFmtId="41" fontId="25" fillId="6" borderId="4" xfId="6" applyFont="1" applyFill="1" applyBorder="1" applyAlignment="1">
      <alignment vertical="center" wrapText="1"/>
    </xf>
    <xf numFmtId="176" fontId="26" fillId="8" borderId="4" xfId="7" applyNumberFormat="1" applyFont="1" applyFill="1" applyBorder="1" applyAlignment="1">
      <alignment horizontal="center" vertical="center"/>
    </xf>
    <xf numFmtId="9" fontId="23" fillId="2" borderId="19" xfId="6" applyNumberFormat="1" applyFont="1" applyFill="1" applyBorder="1" applyAlignment="1">
      <alignment vertical="center" wrapText="1"/>
    </xf>
    <xf numFmtId="9" fontId="23" fillId="3" borderId="15" xfId="6" applyNumberFormat="1" applyFont="1" applyFill="1" applyBorder="1" applyAlignment="1">
      <alignment horizontal="center" vertical="center" wrapText="1"/>
    </xf>
    <xf numFmtId="9" fontId="24" fillId="3" borderId="20" xfId="6" applyNumberFormat="1" applyFont="1" applyFill="1" applyBorder="1" applyAlignment="1">
      <alignment vertical="center" wrapText="1"/>
    </xf>
    <xf numFmtId="9" fontId="23" fillId="3" borderId="8" xfId="6" applyNumberFormat="1" applyFont="1" applyFill="1" applyBorder="1" applyAlignment="1">
      <alignment vertical="center" wrapText="1"/>
    </xf>
    <xf numFmtId="0" fontId="28" fillId="9" borderId="19" xfId="5" applyFont="1" applyFill="1" applyBorder="1" applyAlignment="1">
      <alignment horizontal="center" vertical="center" wrapText="1"/>
    </xf>
    <xf numFmtId="0" fontId="28" fillId="9" borderId="8" xfId="5" applyFont="1" applyFill="1" applyBorder="1" applyAlignment="1">
      <alignment horizontal="center" vertical="center" wrapText="1"/>
    </xf>
    <xf numFmtId="9" fontId="23" fillId="2" borderId="23" xfId="6" applyNumberFormat="1" applyFont="1" applyFill="1" applyBorder="1" applyAlignment="1">
      <alignment horizontal="center" vertical="center" wrapText="1"/>
    </xf>
    <xf numFmtId="9" fontId="23" fillId="2" borderId="24" xfId="6" applyNumberFormat="1" applyFont="1" applyFill="1" applyBorder="1" applyAlignment="1">
      <alignment vertical="center" wrapText="1"/>
    </xf>
    <xf numFmtId="0" fontId="28" fillId="9" borderId="4" xfId="5" applyFont="1" applyFill="1" applyBorder="1" applyAlignment="1">
      <alignment horizontal="center" vertical="center" wrapText="1"/>
    </xf>
    <xf numFmtId="0" fontId="22" fillId="10" borderId="9" xfId="5" applyFill="1" applyBorder="1" applyAlignment="1">
      <alignment horizontal="center" vertical="center"/>
    </xf>
    <xf numFmtId="0" fontId="22" fillId="10" borderId="27" xfId="5" applyFill="1" applyBorder="1" applyAlignment="1">
      <alignment horizontal="center" vertical="center"/>
    </xf>
    <xf numFmtId="0" fontId="22" fillId="11" borderId="9" xfId="5" applyFill="1" applyBorder="1" applyAlignment="1">
      <alignment horizontal="center" vertical="center"/>
    </xf>
    <xf numFmtId="0" fontId="32" fillId="12" borderId="9" xfId="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0" fillId="9" borderId="17" xfId="5" applyFont="1" applyFill="1" applyBorder="1" applyAlignment="1">
      <alignment horizontal="center" vertical="center" wrapText="1"/>
    </xf>
    <xf numFmtId="0" fontId="30" fillId="9" borderId="16" xfId="5" applyFont="1" applyFill="1" applyBorder="1" applyAlignment="1">
      <alignment horizontal="center" vertical="center" wrapText="1"/>
    </xf>
    <xf numFmtId="0" fontId="30" fillId="9" borderId="14" xfId="5" applyFont="1" applyFill="1" applyBorder="1" applyAlignment="1">
      <alignment horizontal="center" vertical="center" wrapText="1"/>
    </xf>
    <xf numFmtId="0" fontId="35" fillId="3" borderId="37" xfId="5" applyFont="1" applyFill="1" applyBorder="1" applyAlignment="1">
      <alignment horizontal="center" vertical="center" wrapText="1"/>
    </xf>
    <xf numFmtId="0" fontId="35" fillId="3" borderId="36" xfId="5" applyFont="1" applyFill="1" applyBorder="1" applyAlignment="1">
      <alignment horizontal="center" vertical="center" wrapText="1"/>
    </xf>
    <xf numFmtId="0" fontId="35" fillId="3" borderId="35" xfId="5" applyFont="1" applyFill="1" applyBorder="1" applyAlignment="1">
      <alignment horizontal="center" vertical="center" wrapText="1"/>
    </xf>
    <xf numFmtId="0" fontId="30" fillId="3" borderId="34" xfId="5" applyFont="1" applyFill="1" applyBorder="1" applyAlignment="1">
      <alignment horizontal="center" vertical="center" wrapText="1"/>
    </xf>
    <xf numFmtId="0" fontId="30" fillId="3" borderId="28" xfId="5" applyFont="1" applyFill="1" applyBorder="1" applyAlignment="1">
      <alignment horizontal="center" vertical="center" wrapText="1"/>
    </xf>
    <xf numFmtId="0" fontId="30" fillId="3" borderId="33" xfId="5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34" fillId="0" borderId="30" xfId="5" applyFont="1" applyFill="1" applyBorder="1" applyAlignment="1">
      <alignment horizontal="center" vertical="center" wrapText="1"/>
    </xf>
    <xf numFmtId="0" fontId="33" fillId="0" borderId="30" xfId="5" applyFont="1" applyFill="1" applyBorder="1" applyAlignment="1">
      <alignment horizontal="center" vertical="center" wrapText="1"/>
    </xf>
    <xf numFmtId="0" fontId="33" fillId="0" borderId="32" xfId="5" applyFont="1" applyFill="1" applyBorder="1" applyAlignment="1">
      <alignment horizontal="center" vertical="center" wrapText="1"/>
    </xf>
    <xf numFmtId="41" fontId="30" fillId="3" borderId="30" xfId="5" applyNumberFormat="1" applyFont="1" applyFill="1" applyBorder="1" applyAlignment="1">
      <alignment horizontal="center" vertical="center" wrapText="1"/>
    </xf>
    <xf numFmtId="41" fontId="30" fillId="3" borderId="31" xfId="5" applyNumberFormat="1" applyFont="1" applyFill="1" applyBorder="1" applyAlignment="1">
      <alignment horizontal="center" vertical="center" wrapText="1"/>
    </xf>
    <xf numFmtId="41" fontId="30" fillId="3" borderId="29" xfId="5" applyNumberFormat="1" applyFont="1" applyFill="1" applyBorder="1" applyAlignment="1">
      <alignment horizontal="center" vertical="center" wrapText="1"/>
    </xf>
    <xf numFmtId="0" fontId="32" fillId="12" borderId="9" xfId="5" applyFont="1" applyFill="1" applyBorder="1" applyAlignment="1">
      <alignment horizontal="center" vertical="center" wrapText="1"/>
    </xf>
    <xf numFmtId="0" fontId="32" fillId="12" borderId="19" xfId="5" applyFont="1" applyFill="1" applyBorder="1" applyAlignment="1">
      <alignment horizontal="center" vertical="center" wrapText="1"/>
    </xf>
    <xf numFmtId="0" fontId="22" fillId="11" borderId="9" xfId="5" applyFill="1" applyBorder="1" applyAlignment="1">
      <alignment horizontal="center" vertical="center" wrapText="1"/>
    </xf>
    <xf numFmtId="0" fontId="22" fillId="10" borderId="9" xfId="5" applyFill="1" applyBorder="1" applyAlignment="1">
      <alignment horizontal="center" vertical="center" wrapText="1"/>
    </xf>
    <xf numFmtId="0" fontId="22" fillId="10" borderId="18" xfId="5" applyFill="1" applyBorder="1" applyAlignment="1">
      <alignment horizontal="center" vertical="center" wrapText="1"/>
    </xf>
    <xf numFmtId="0" fontId="30" fillId="9" borderId="26" xfId="5" applyFont="1" applyFill="1" applyBorder="1" applyAlignment="1">
      <alignment horizontal="center" vertical="center" wrapText="1"/>
    </xf>
    <xf numFmtId="0" fontId="30" fillId="9" borderId="25" xfId="5" applyFont="1" applyFill="1" applyBorder="1" applyAlignment="1">
      <alignment horizontal="center" vertical="center" wrapText="1"/>
    </xf>
    <xf numFmtId="0" fontId="30" fillId="9" borderId="22" xfId="5" applyFont="1" applyFill="1" applyBorder="1" applyAlignment="1">
      <alignment horizontal="center" vertical="center" wrapText="1"/>
    </xf>
    <xf numFmtId="0" fontId="30" fillId="9" borderId="21" xfId="5" applyFont="1" applyFill="1" applyBorder="1" applyAlignment="1">
      <alignment horizontal="center" vertical="center" wrapText="1"/>
    </xf>
  </cellXfs>
  <cellStyles count="8">
    <cellStyle name="쉼표 [0]" xfId="1" builtinId="6"/>
    <cellStyle name="쉼표 [0] 2" xfId="6"/>
    <cellStyle name="쉼표 [0] 2 2" xfId="7"/>
    <cellStyle name="표준" xfId="0" builtinId="0"/>
    <cellStyle name="표준 2" xfId="2"/>
    <cellStyle name="표준 3" xfId="3"/>
    <cellStyle name="표준 4" xfId="4"/>
    <cellStyle name="표준 5" xfId="5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mruColors>
      <color rgb="FFF5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7" zoomScale="85" zoomScaleNormal="85" workbookViewId="0">
      <selection activeCell="K6" sqref="K6:K27"/>
    </sheetView>
  </sheetViews>
  <sheetFormatPr defaultRowHeight="14.25" x14ac:dyDescent="0.15"/>
  <cols>
    <col min="1" max="1" width="5.77734375" style="1" customWidth="1"/>
    <col min="2" max="2" width="16.33203125" style="1" customWidth="1"/>
    <col min="3" max="3" width="8.77734375" style="2" customWidth="1"/>
    <col min="4" max="4" width="8.77734375" style="1" customWidth="1"/>
    <col min="5" max="5" width="11.109375" style="1" customWidth="1"/>
    <col min="6" max="6" width="8.77734375" style="1" customWidth="1"/>
    <col min="7" max="7" width="11.21875" style="1" customWidth="1"/>
    <col min="8" max="10" width="8.77734375" style="1" customWidth="1"/>
    <col min="11" max="11" width="8.77734375" style="6" customWidth="1"/>
    <col min="12" max="12" width="9.109375" style="1" bestFit="1" customWidth="1"/>
    <col min="13" max="13" width="10.44140625" style="1" bestFit="1" customWidth="1"/>
    <col min="14" max="16384" width="8.88671875" style="1"/>
  </cols>
  <sheetData>
    <row r="1" spans="1:13" ht="50.25" customHeight="1" x14ac:dyDescent="0.15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20.100000000000001" customHeight="1" x14ac:dyDescent="0.15">
      <c r="A2" s="82" t="s">
        <v>0</v>
      </c>
      <c r="B2" s="85" t="s">
        <v>5</v>
      </c>
      <c r="C2" s="62" t="s">
        <v>28</v>
      </c>
      <c r="D2" s="63"/>
      <c r="E2" s="63"/>
      <c r="F2" s="63"/>
      <c r="G2" s="64"/>
      <c r="H2" s="62" t="s">
        <v>29</v>
      </c>
      <c r="I2" s="63"/>
      <c r="J2" s="64"/>
      <c r="K2" s="65" t="s">
        <v>30</v>
      </c>
    </row>
    <row r="3" spans="1:13" ht="20.100000000000001" customHeight="1" x14ac:dyDescent="0.15">
      <c r="A3" s="83"/>
      <c r="B3" s="85"/>
      <c r="C3" s="78" t="s">
        <v>22</v>
      </c>
      <c r="D3" s="58" t="s">
        <v>23</v>
      </c>
      <c r="E3" s="58" t="s">
        <v>35</v>
      </c>
      <c r="F3" s="58" t="s">
        <v>24</v>
      </c>
      <c r="G3" s="80" t="s">
        <v>25</v>
      </c>
      <c r="H3" s="58" t="s">
        <v>26</v>
      </c>
      <c r="I3" s="58" t="s">
        <v>27</v>
      </c>
      <c r="J3" s="60" t="s">
        <v>31</v>
      </c>
      <c r="K3" s="66"/>
    </row>
    <row r="4" spans="1:13" ht="20.100000000000001" customHeight="1" x14ac:dyDescent="0.15">
      <c r="A4" s="84"/>
      <c r="B4" s="85"/>
      <c r="C4" s="79"/>
      <c r="D4" s="59"/>
      <c r="E4" s="59"/>
      <c r="F4" s="59"/>
      <c r="G4" s="81"/>
      <c r="H4" s="59"/>
      <c r="I4" s="59"/>
      <c r="J4" s="61"/>
      <c r="K4" s="66"/>
    </row>
    <row r="5" spans="1:13" ht="3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5"/>
      <c r="K5" s="7"/>
    </row>
    <row r="6" spans="1:13" ht="30" customHeight="1" x14ac:dyDescent="0.2">
      <c r="A6" s="71" t="s">
        <v>1</v>
      </c>
      <c r="B6" s="3" t="s">
        <v>6</v>
      </c>
      <c r="C6" s="8">
        <v>2462.5</v>
      </c>
      <c r="D6" s="8">
        <v>2075</v>
      </c>
      <c r="E6" s="8">
        <v>3966.5</v>
      </c>
      <c r="F6" s="9">
        <v>2800</v>
      </c>
      <c r="G6" s="21">
        <f>SUM(C6:F6)/4</f>
        <v>2826</v>
      </c>
      <c r="H6" s="9">
        <v>1600</v>
      </c>
      <c r="I6" s="9">
        <v>1120</v>
      </c>
      <c r="J6" s="10">
        <f>SUM(H6:I6)/2</f>
        <v>1360</v>
      </c>
      <c r="K6" s="17">
        <f>SUM(G6,J6)/2</f>
        <v>2093</v>
      </c>
      <c r="L6" s="19"/>
      <c r="M6" s="20"/>
    </row>
    <row r="7" spans="1:13" ht="30" customHeight="1" x14ac:dyDescent="0.2">
      <c r="A7" s="76"/>
      <c r="B7" s="3" t="s">
        <v>7</v>
      </c>
      <c r="C7" s="8">
        <v>3237.5</v>
      </c>
      <c r="D7" s="8">
        <v>3915</v>
      </c>
      <c r="E7" s="8">
        <v>3966.5</v>
      </c>
      <c r="F7" s="13">
        <v>3400</v>
      </c>
      <c r="G7" s="21">
        <f t="shared" ref="G7:G27" si="0">SUM(C7:F7)/4</f>
        <v>3629.75</v>
      </c>
      <c r="H7" s="9">
        <v>2950</v>
      </c>
      <c r="I7" s="9">
        <v>5300</v>
      </c>
      <c r="J7" s="10">
        <f t="shared" ref="J7:J21" si="1">SUM(H7:I7)/2</f>
        <v>4125</v>
      </c>
      <c r="K7" s="17">
        <f t="shared" ref="K7:K27" si="2">SUM(G7,J7)/2</f>
        <v>3877.375</v>
      </c>
      <c r="L7" s="19"/>
      <c r="M7" s="20"/>
    </row>
    <row r="8" spans="1:13" ht="30" customHeight="1" x14ac:dyDescent="0.2">
      <c r="A8" s="76"/>
      <c r="B8" s="3" t="s">
        <v>8</v>
      </c>
      <c r="C8" s="8">
        <v>9250</v>
      </c>
      <c r="D8" s="8">
        <v>5485</v>
      </c>
      <c r="E8" s="8">
        <v>8666</v>
      </c>
      <c r="F8" s="12">
        <v>10000</v>
      </c>
      <c r="G8" s="21">
        <f t="shared" si="0"/>
        <v>8350.25</v>
      </c>
      <c r="H8" s="9">
        <v>7480</v>
      </c>
      <c r="I8" s="9">
        <v>8000</v>
      </c>
      <c r="J8" s="10">
        <f t="shared" si="1"/>
        <v>7740</v>
      </c>
      <c r="K8" s="17">
        <f t="shared" si="2"/>
        <v>8045.125</v>
      </c>
      <c r="L8" s="19"/>
      <c r="M8" s="20"/>
    </row>
    <row r="9" spans="1:13" ht="30" customHeight="1" x14ac:dyDescent="0.2">
      <c r="A9" s="76"/>
      <c r="B9" s="3" t="s">
        <v>9</v>
      </c>
      <c r="C9" s="8">
        <v>4100</v>
      </c>
      <c r="D9" s="8">
        <v>3750</v>
      </c>
      <c r="E9" s="8">
        <v>4700</v>
      </c>
      <c r="F9" s="12">
        <v>1930</v>
      </c>
      <c r="G9" s="21">
        <f t="shared" si="0"/>
        <v>3620</v>
      </c>
      <c r="H9" s="9">
        <v>3100</v>
      </c>
      <c r="I9" s="9">
        <v>3500</v>
      </c>
      <c r="J9" s="10">
        <f t="shared" si="1"/>
        <v>3300</v>
      </c>
      <c r="K9" s="17">
        <f t="shared" si="2"/>
        <v>3460</v>
      </c>
      <c r="L9" s="19"/>
      <c r="M9" s="20"/>
    </row>
    <row r="10" spans="1:13" ht="30" customHeight="1" x14ac:dyDescent="0.2">
      <c r="A10" s="76"/>
      <c r="B10" s="3" t="s">
        <v>10</v>
      </c>
      <c r="C10" s="8">
        <v>2690</v>
      </c>
      <c r="D10" s="8">
        <v>4250</v>
      </c>
      <c r="E10" s="8">
        <v>2500</v>
      </c>
      <c r="F10" s="12">
        <v>3940</v>
      </c>
      <c r="G10" s="21">
        <f t="shared" si="0"/>
        <v>3345</v>
      </c>
      <c r="H10" s="9">
        <v>4150</v>
      </c>
      <c r="I10" s="9">
        <v>4590</v>
      </c>
      <c r="J10" s="10">
        <f t="shared" si="1"/>
        <v>4370</v>
      </c>
      <c r="K10" s="17">
        <f t="shared" si="2"/>
        <v>3857.5</v>
      </c>
      <c r="L10" s="19"/>
      <c r="M10" s="20"/>
    </row>
    <row r="11" spans="1:13" ht="30" customHeight="1" x14ac:dyDescent="0.2">
      <c r="A11" s="76"/>
      <c r="B11" s="3" t="s">
        <v>11</v>
      </c>
      <c r="C11" s="8">
        <v>1020</v>
      </c>
      <c r="D11" s="8">
        <v>895</v>
      </c>
      <c r="E11" s="8">
        <v>1350</v>
      </c>
      <c r="F11" s="12">
        <v>2550</v>
      </c>
      <c r="G11" s="21">
        <f t="shared" si="0"/>
        <v>1453.75</v>
      </c>
      <c r="H11" s="9">
        <v>1740</v>
      </c>
      <c r="I11" s="9">
        <v>2000</v>
      </c>
      <c r="J11" s="10">
        <f t="shared" si="1"/>
        <v>1870</v>
      </c>
      <c r="K11" s="17">
        <f t="shared" si="2"/>
        <v>1661.875</v>
      </c>
      <c r="L11" s="19"/>
      <c r="M11" s="20"/>
    </row>
    <row r="12" spans="1:13" ht="30" customHeight="1" x14ac:dyDescent="0.2">
      <c r="A12" s="76"/>
      <c r="B12" s="3" t="s">
        <v>12</v>
      </c>
      <c r="C12" s="8">
        <v>1100</v>
      </c>
      <c r="D12" s="8">
        <v>1200</v>
      </c>
      <c r="E12" s="8">
        <v>1150</v>
      </c>
      <c r="F12" s="12">
        <v>835</v>
      </c>
      <c r="G12" s="21">
        <f t="shared" si="0"/>
        <v>1071.25</v>
      </c>
      <c r="H12" s="9">
        <v>920</v>
      </c>
      <c r="I12" s="9">
        <v>900</v>
      </c>
      <c r="J12" s="10">
        <f t="shared" si="1"/>
        <v>910</v>
      </c>
      <c r="K12" s="17">
        <f t="shared" si="2"/>
        <v>990.625</v>
      </c>
      <c r="L12" s="19"/>
      <c r="M12" s="20"/>
    </row>
    <row r="13" spans="1:13" ht="30" customHeight="1" x14ac:dyDescent="0.2">
      <c r="A13" s="77"/>
      <c r="B13" s="4" t="s">
        <v>13</v>
      </c>
      <c r="C13" s="8">
        <v>1900</v>
      </c>
      <c r="D13" s="8">
        <v>1500</v>
      </c>
      <c r="E13" s="8">
        <v>1600</v>
      </c>
      <c r="F13" s="12">
        <v>1590</v>
      </c>
      <c r="G13" s="21">
        <f t="shared" si="0"/>
        <v>1647.5</v>
      </c>
      <c r="H13" s="9">
        <v>990</v>
      </c>
      <c r="I13" s="9">
        <v>1790</v>
      </c>
      <c r="J13" s="10">
        <f t="shared" si="1"/>
        <v>1390</v>
      </c>
      <c r="K13" s="17">
        <f t="shared" si="2"/>
        <v>1518.75</v>
      </c>
      <c r="L13" s="19"/>
      <c r="M13" s="20"/>
    </row>
    <row r="14" spans="1:13" ht="30" customHeight="1" x14ac:dyDescent="0.2">
      <c r="A14" s="71" t="s">
        <v>2</v>
      </c>
      <c r="B14" s="3" t="s">
        <v>89</v>
      </c>
      <c r="C14" s="8" t="s">
        <v>40</v>
      </c>
      <c r="D14" s="8">
        <v>28440</v>
      </c>
      <c r="E14" s="8">
        <v>27000</v>
      </c>
      <c r="F14" s="12">
        <v>47460</v>
      </c>
      <c r="G14" s="21">
        <f>SUM(C14:F14)/3</f>
        <v>34300</v>
      </c>
      <c r="H14" s="9">
        <v>5880</v>
      </c>
      <c r="I14" s="9">
        <v>5800</v>
      </c>
      <c r="J14" s="10">
        <f t="shared" si="1"/>
        <v>5840</v>
      </c>
      <c r="K14" s="17">
        <f t="shared" si="2"/>
        <v>20070</v>
      </c>
      <c r="L14" s="19"/>
      <c r="M14" s="20"/>
    </row>
    <row r="15" spans="1:13" ht="30" customHeight="1" x14ac:dyDescent="0.2">
      <c r="A15" s="72"/>
      <c r="B15" s="3" t="s">
        <v>90</v>
      </c>
      <c r="C15" s="8">
        <v>15500</v>
      </c>
      <c r="D15" s="8">
        <v>16650</v>
      </c>
      <c r="E15" s="8">
        <v>15900</v>
      </c>
      <c r="F15" s="12">
        <v>15780</v>
      </c>
      <c r="G15" s="21">
        <f t="shared" si="0"/>
        <v>15957.5</v>
      </c>
      <c r="H15" s="9">
        <v>5380</v>
      </c>
      <c r="I15" s="9">
        <v>3280</v>
      </c>
      <c r="J15" s="10">
        <f t="shared" si="1"/>
        <v>4330</v>
      </c>
      <c r="K15" s="17">
        <f t="shared" si="2"/>
        <v>10143.75</v>
      </c>
      <c r="L15" s="19"/>
      <c r="M15" s="20"/>
    </row>
    <row r="16" spans="1:13" ht="30" customHeight="1" x14ac:dyDescent="0.2">
      <c r="A16" s="72"/>
      <c r="B16" s="3" t="s">
        <v>14</v>
      </c>
      <c r="C16" s="8">
        <v>13350</v>
      </c>
      <c r="D16" s="8">
        <v>7150</v>
      </c>
      <c r="E16" s="8">
        <v>6475</v>
      </c>
      <c r="F16" s="14">
        <v>11940</v>
      </c>
      <c r="G16" s="21">
        <f t="shared" si="0"/>
        <v>9728.75</v>
      </c>
      <c r="H16" s="9">
        <v>8980</v>
      </c>
      <c r="I16" s="9">
        <v>9980</v>
      </c>
      <c r="J16" s="10">
        <f t="shared" si="1"/>
        <v>9480</v>
      </c>
      <c r="K16" s="17">
        <f t="shared" si="2"/>
        <v>9604.375</v>
      </c>
      <c r="L16" s="19"/>
      <c r="M16" s="20"/>
    </row>
    <row r="17" spans="1:13" ht="30" customHeight="1" x14ac:dyDescent="0.15">
      <c r="A17" s="73"/>
      <c r="B17" s="5" t="s">
        <v>15</v>
      </c>
      <c r="C17" s="8">
        <v>3716.5</v>
      </c>
      <c r="D17" s="8">
        <v>3330</v>
      </c>
      <c r="E17" s="8">
        <v>2896.5</v>
      </c>
      <c r="F17" s="12">
        <v>3873.333333333333</v>
      </c>
      <c r="G17" s="21">
        <f t="shared" si="0"/>
        <v>3454.083333333333</v>
      </c>
      <c r="H17" s="9">
        <v>3980</v>
      </c>
      <c r="I17" s="9">
        <v>4300</v>
      </c>
      <c r="J17" s="10">
        <f t="shared" si="1"/>
        <v>4140</v>
      </c>
      <c r="K17" s="17">
        <f t="shared" si="2"/>
        <v>3797.0416666666665</v>
      </c>
      <c r="L17" s="19"/>
      <c r="M17" s="20"/>
    </row>
    <row r="18" spans="1:13" ht="30" customHeight="1" x14ac:dyDescent="0.2">
      <c r="A18" s="71" t="s">
        <v>3</v>
      </c>
      <c r="B18" s="4" t="s">
        <v>21</v>
      </c>
      <c r="C18" s="8">
        <v>3620</v>
      </c>
      <c r="D18" s="8">
        <v>915</v>
      </c>
      <c r="E18" s="8">
        <v>737</v>
      </c>
      <c r="F18" s="14">
        <v>4000</v>
      </c>
      <c r="G18" s="21">
        <f t="shared" si="0"/>
        <v>2318</v>
      </c>
      <c r="H18" s="9">
        <v>7980</v>
      </c>
      <c r="I18" s="9">
        <v>3900</v>
      </c>
      <c r="J18" s="10">
        <f t="shared" si="1"/>
        <v>5940</v>
      </c>
      <c r="K18" s="17">
        <f t="shared" si="2"/>
        <v>4129</v>
      </c>
      <c r="L18" s="19"/>
      <c r="M18" s="20"/>
    </row>
    <row r="19" spans="1:13" ht="36" customHeight="1" x14ac:dyDescent="0.2">
      <c r="A19" s="72"/>
      <c r="B19" s="4" t="s">
        <v>84</v>
      </c>
      <c r="C19" s="8">
        <v>3000</v>
      </c>
      <c r="D19" s="8">
        <v>4000</v>
      </c>
      <c r="E19" s="8">
        <v>7450</v>
      </c>
      <c r="F19" s="14" t="s">
        <v>40</v>
      </c>
      <c r="G19" s="21">
        <f>SUM(C19:F19)/3</f>
        <v>4816.666666666667</v>
      </c>
      <c r="H19" s="9">
        <v>5980</v>
      </c>
      <c r="I19" s="9">
        <v>3980</v>
      </c>
      <c r="J19" s="10">
        <f t="shared" si="1"/>
        <v>4980</v>
      </c>
      <c r="K19" s="17">
        <f t="shared" si="2"/>
        <v>4898.3333333333339</v>
      </c>
      <c r="L19" s="19"/>
      <c r="M19" s="20"/>
    </row>
    <row r="20" spans="1:13" ht="30" customHeight="1" x14ac:dyDescent="0.2">
      <c r="A20" s="72"/>
      <c r="B20" s="4" t="s">
        <v>86</v>
      </c>
      <c r="C20" s="8">
        <v>4450</v>
      </c>
      <c r="D20" s="8">
        <v>3650</v>
      </c>
      <c r="E20" s="8">
        <v>5900</v>
      </c>
      <c r="F20" s="8">
        <v>3100</v>
      </c>
      <c r="G20" s="21">
        <f t="shared" si="0"/>
        <v>4275</v>
      </c>
      <c r="H20" s="9">
        <v>5280</v>
      </c>
      <c r="I20" s="9">
        <v>5900</v>
      </c>
      <c r="J20" s="10">
        <f t="shared" si="1"/>
        <v>5590</v>
      </c>
      <c r="K20" s="17">
        <f t="shared" si="2"/>
        <v>4932.5</v>
      </c>
      <c r="L20" s="19"/>
      <c r="M20" s="20"/>
    </row>
    <row r="21" spans="1:13" ht="30" customHeight="1" x14ac:dyDescent="0.2">
      <c r="A21" s="73"/>
      <c r="B21" s="4" t="s">
        <v>85</v>
      </c>
      <c r="C21" s="8">
        <v>2490</v>
      </c>
      <c r="D21" s="8">
        <v>3000</v>
      </c>
      <c r="E21" s="8">
        <v>2450</v>
      </c>
      <c r="F21" s="14">
        <v>8300</v>
      </c>
      <c r="G21" s="21">
        <f t="shared" si="0"/>
        <v>4060</v>
      </c>
      <c r="H21" s="9">
        <v>2990</v>
      </c>
      <c r="I21" s="9">
        <v>2980</v>
      </c>
      <c r="J21" s="10">
        <f t="shared" si="1"/>
        <v>2985</v>
      </c>
      <c r="K21" s="17">
        <f t="shared" si="2"/>
        <v>3522.5</v>
      </c>
      <c r="L21" s="19"/>
      <c r="M21" s="20"/>
    </row>
    <row r="22" spans="1:13" ht="30" customHeight="1" x14ac:dyDescent="0.2">
      <c r="A22" s="71" t="s">
        <v>4</v>
      </c>
      <c r="B22" s="3" t="s">
        <v>16</v>
      </c>
      <c r="C22" s="8">
        <v>10194</v>
      </c>
      <c r="D22" s="8">
        <v>7985</v>
      </c>
      <c r="E22" s="8">
        <v>8560</v>
      </c>
      <c r="F22" s="14">
        <v>8950</v>
      </c>
      <c r="G22" s="21">
        <f t="shared" si="0"/>
        <v>8922.25</v>
      </c>
      <c r="H22" s="11">
        <v>16900</v>
      </c>
      <c r="I22" s="12" t="s">
        <v>36</v>
      </c>
      <c r="J22" s="10">
        <v>16900</v>
      </c>
      <c r="K22" s="17">
        <f t="shared" si="2"/>
        <v>12911.125</v>
      </c>
      <c r="L22" s="19"/>
      <c r="M22" s="20"/>
    </row>
    <row r="23" spans="1:13" ht="30" customHeight="1" x14ac:dyDescent="0.2">
      <c r="A23" s="72"/>
      <c r="B23" s="3" t="s">
        <v>17</v>
      </c>
      <c r="C23" s="8">
        <v>2615</v>
      </c>
      <c r="D23" s="8">
        <v>2180</v>
      </c>
      <c r="E23" s="8">
        <v>2400</v>
      </c>
      <c r="F23" s="12">
        <v>2125</v>
      </c>
      <c r="G23" s="21">
        <f t="shared" si="0"/>
        <v>2330</v>
      </c>
      <c r="H23" s="11">
        <v>1980</v>
      </c>
      <c r="I23" s="12" t="s">
        <v>37</v>
      </c>
      <c r="J23" s="10">
        <v>1980</v>
      </c>
      <c r="K23" s="17">
        <f t="shared" si="2"/>
        <v>2155</v>
      </c>
      <c r="L23" s="19"/>
      <c r="M23" s="20"/>
    </row>
    <row r="24" spans="1:13" ht="30" customHeight="1" x14ac:dyDescent="0.2">
      <c r="A24" s="72"/>
      <c r="B24" s="4" t="s">
        <v>18</v>
      </c>
      <c r="C24" s="8">
        <v>735</v>
      </c>
      <c r="D24" s="8">
        <v>880</v>
      </c>
      <c r="E24" s="8">
        <v>865</v>
      </c>
      <c r="F24" s="12">
        <v>770</v>
      </c>
      <c r="G24" s="21">
        <f t="shared" si="0"/>
        <v>812.5</v>
      </c>
      <c r="H24" s="12">
        <v>732</v>
      </c>
      <c r="I24" s="14" t="s">
        <v>39</v>
      </c>
      <c r="J24" s="10">
        <v>732</v>
      </c>
      <c r="K24" s="17">
        <f t="shared" si="2"/>
        <v>772.25</v>
      </c>
      <c r="L24" s="19"/>
      <c r="M24" s="20"/>
    </row>
    <row r="25" spans="1:13" ht="30" customHeight="1" x14ac:dyDescent="0.2">
      <c r="A25" s="72"/>
      <c r="B25" s="4" t="s">
        <v>19</v>
      </c>
      <c r="C25" s="8">
        <v>789.5</v>
      </c>
      <c r="D25" s="8">
        <v>785</v>
      </c>
      <c r="E25" s="8">
        <v>661</v>
      </c>
      <c r="F25" s="14">
        <v>860</v>
      </c>
      <c r="G25" s="21">
        <f t="shared" si="0"/>
        <v>773.875</v>
      </c>
      <c r="H25" s="18" t="s">
        <v>34</v>
      </c>
      <c r="I25" s="14" t="s">
        <v>38</v>
      </c>
      <c r="J25" s="10" t="s">
        <v>40</v>
      </c>
      <c r="K25" s="17">
        <v>774</v>
      </c>
      <c r="L25" s="19"/>
      <c r="M25" s="20"/>
    </row>
    <row r="26" spans="1:13" ht="30" customHeight="1" x14ac:dyDescent="0.2">
      <c r="A26" s="72"/>
      <c r="B26" s="4" t="s">
        <v>20</v>
      </c>
      <c r="C26" s="8">
        <v>2200</v>
      </c>
      <c r="D26" s="8">
        <v>2035</v>
      </c>
      <c r="E26" s="8">
        <v>2275</v>
      </c>
      <c r="F26" s="14">
        <v>2465</v>
      </c>
      <c r="G26" s="21">
        <f t="shared" si="0"/>
        <v>2243.75</v>
      </c>
      <c r="H26" s="14">
        <v>2550</v>
      </c>
      <c r="I26" s="14" t="s">
        <v>39</v>
      </c>
      <c r="J26" s="10">
        <v>2550</v>
      </c>
      <c r="K26" s="17">
        <f t="shared" si="2"/>
        <v>2396.875</v>
      </c>
      <c r="L26" s="19"/>
      <c r="M26" s="20"/>
    </row>
    <row r="27" spans="1:13" ht="30" customHeight="1" x14ac:dyDescent="0.2">
      <c r="A27" s="73"/>
      <c r="B27" s="3" t="s">
        <v>32</v>
      </c>
      <c r="C27" s="8">
        <v>11340</v>
      </c>
      <c r="D27" s="8" t="s">
        <v>40</v>
      </c>
      <c r="E27" s="8">
        <v>12050</v>
      </c>
      <c r="F27" s="12">
        <v>11500</v>
      </c>
      <c r="G27" s="21">
        <f>SUM(C27:F27)/3</f>
        <v>11630</v>
      </c>
      <c r="H27" s="12">
        <v>4440</v>
      </c>
      <c r="I27" s="12" t="s">
        <v>39</v>
      </c>
      <c r="J27" s="10">
        <v>4440</v>
      </c>
      <c r="K27" s="17">
        <f t="shared" si="2"/>
        <v>8035</v>
      </c>
      <c r="L27" s="19"/>
      <c r="M27" s="20"/>
    </row>
    <row r="28" spans="1:13" ht="45" customHeight="1" x14ac:dyDescent="0.15">
      <c r="A28" s="67" t="s">
        <v>33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  <c r="M28" s="15"/>
    </row>
    <row r="29" spans="1:13" x14ac:dyDescent="0.15">
      <c r="D29" s="16"/>
    </row>
  </sheetData>
  <mergeCells count="20">
    <mergeCell ref="A28:K28"/>
    <mergeCell ref="A1:K1"/>
    <mergeCell ref="A22:A27"/>
    <mergeCell ref="A5:J5"/>
    <mergeCell ref="A6:A13"/>
    <mergeCell ref="A14:A17"/>
    <mergeCell ref="A18:A21"/>
    <mergeCell ref="C3:C4"/>
    <mergeCell ref="D3:D4"/>
    <mergeCell ref="E3:E4"/>
    <mergeCell ref="F3:F4"/>
    <mergeCell ref="G3:G4"/>
    <mergeCell ref="A2:A4"/>
    <mergeCell ref="B2:B4"/>
    <mergeCell ref="C2:G2"/>
    <mergeCell ref="H3:H4"/>
    <mergeCell ref="I3:I4"/>
    <mergeCell ref="J3:J4"/>
    <mergeCell ref="H2:J2"/>
    <mergeCell ref="K2:K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I20" sqref="I20"/>
    </sheetView>
  </sheetViews>
  <sheetFormatPr defaultRowHeight="16.5" x14ac:dyDescent="0.15"/>
  <cols>
    <col min="1" max="1" width="8.88671875" style="22"/>
    <col min="2" max="2" width="11.5546875" style="22" customWidth="1"/>
    <col min="3" max="3" width="9" style="22" customWidth="1"/>
    <col min="4" max="16384" width="8.88671875" style="22"/>
  </cols>
  <sheetData>
    <row r="1" spans="1:14" ht="32.25" thickBot="1" x14ac:dyDescent="0.2">
      <c r="A1" s="89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17.25" x14ac:dyDescent="0.15">
      <c r="A2" s="92" t="s">
        <v>83</v>
      </c>
      <c r="B2" s="94" t="s">
        <v>82</v>
      </c>
      <c r="C2" s="96" t="s">
        <v>81</v>
      </c>
      <c r="D2" s="97"/>
      <c r="E2" s="97"/>
      <c r="F2" s="98"/>
      <c r="G2" s="99" t="s">
        <v>80</v>
      </c>
      <c r="H2" s="99"/>
      <c r="I2" s="99"/>
      <c r="J2" s="99"/>
      <c r="K2" s="100" t="s">
        <v>79</v>
      </c>
      <c r="L2" s="99"/>
      <c r="M2" s="99"/>
      <c r="N2" s="101"/>
    </row>
    <row r="3" spans="1:14" ht="33" x14ac:dyDescent="0.15">
      <c r="A3" s="93"/>
      <c r="B3" s="95"/>
      <c r="C3" s="57" t="s">
        <v>78</v>
      </c>
      <c r="D3" s="57" t="s">
        <v>77</v>
      </c>
      <c r="E3" s="102" t="s">
        <v>76</v>
      </c>
      <c r="F3" s="103"/>
      <c r="G3" s="56" t="s">
        <v>75</v>
      </c>
      <c r="H3" s="56" t="s">
        <v>74</v>
      </c>
      <c r="I3" s="104" t="s">
        <v>73</v>
      </c>
      <c r="J3" s="104"/>
      <c r="K3" s="55" t="s">
        <v>72</v>
      </c>
      <c r="L3" s="54" t="s">
        <v>71</v>
      </c>
      <c r="M3" s="105" t="s">
        <v>70</v>
      </c>
      <c r="N3" s="106"/>
    </row>
    <row r="4" spans="1:14" ht="17.25" x14ac:dyDescent="0.15">
      <c r="A4" s="107" t="s">
        <v>69</v>
      </c>
      <c r="B4" s="36" t="s">
        <v>68</v>
      </c>
      <c r="C4" s="38">
        <v>2964.5625</v>
      </c>
      <c r="D4" s="39">
        <v>2093</v>
      </c>
      <c r="E4" s="31">
        <f t="shared" ref="E4:E25" si="0">D4/C4</f>
        <v>0.7060063668753821</v>
      </c>
      <c r="F4" s="34" t="str">
        <f t="shared" ref="F4:F25" si="1">IF(E4&lt;100%,"▼",IF(E4&gt;100%,"▲","-"))</f>
        <v>▼</v>
      </c>
      <c r="G4" s="38">
        <v>3679.125</v>
      </c>
      <c r="H4" s="37">
        <v>2826</v>
      </c>
      <c r="I4" s="31">
        <f t="shared" ref="I4:I25" si="2">H4/G4</f>
        <v>0.76811741922332077</v>
      </c>
      <c r="J4" s="34" t="str">
        <f t="shared" ref="J4:J25" si="3">IF(I4&lt;100%,"▼",IF(I4&gt;100%,"▲","-"))</f>
        <v>▼</v>
      </c>
      <c r="K4" s="38">
        <v>2250</v>
      </c>
      <c r="L4" s="37">
        <v>1360</v>
      </c>
      <c r="M4" s="31">
        <f t="shared" ref="M4:M16" si="4">L4/K4</f>
        <v>0.60444444444444445</v>
      </c>
      <c r="N4" s="30" t="str">
        <f t="shared" ref="N4:N16" si="5">IF(M4&lt;100%,"▼",IF(M4&gt;100%,"▲","-"))</f>
        <v>▼</v>
      </c>
    </row>
    <row r="5" spans="1:14" ht="17.25" x14ac:dyDescent="0.15">
      <c r="A5" s="107"/>
      <c r="B5" s="36" t="s">
        <v>67</v>
      </c>
      <c r="C5" s="33">
        <v>4707.5</v>
      </c>
      <c r="D5" s="35">
        <v>3877.375</v>
      </c>
      <c r="E5" s="31">
        <f t="shared" si="0"/>
        <v>0.82365905469994694</v>
      </c>
      <c r="F5" s="34" t="str">
        <f t="shared" si="1"/>
        <v>▼</v>
      </c>
      <c r="G5" s="33">
        <v>4300</v>
      </c>
      <c r="H5" s="32">
        <v>3629.75</v>
      </c>
      <c r="I5" s="31">
        <f t="shared" si="2"/>
        <v>0.84412790697674422</v>
      </c>
      <c r="J5" s="34" t="str">
        <f t="shared" si="3"/>
        <v>▼</v>
      </c>
      <c r="K5" s="33">
        <v>5115</v>
      </c>
      <c r="L5" s="32">
        <v>4125</v>
      </c>
      <c r="M5" s="31">
        <f t="shared" si="4"/>
        <v>0.80645161290322576</v>
      </c>
      <c r="N5" s="30" t="str">
        <f t="shared" si="5"/>
        <v>▼</v>
      </c>
    </row>
    <row r="6" spans="1:14" ht="17.25" x14ac:dyDescent="0.15">
      <c r="A6" s="107"/>
      <c r="B6" s="36" t="s">
        <v>66</v>
      </c>
      <c r="C6" s="33">
        <v>6530</v>
      </c>
      <c r="D6" s="35">
        <v>8045.125</v>
      </c>
      <c r="E6" s="31">
        <f t="shared" si="0"/>
        <v>1.2320252679938744</v>
      </c>
      <c r="F6" s="34" t="str">
        <f t="shared" si="1"/>
        <v>▲</v>
      </c>
      <c r="G6" s="33">
        <v>7475</v>
      </c>
      <c r="H6" s="32">
        <v>8350.25</v>
      </c>
      <c r="I6" s="31">
        <f t="shared" si="2"/>
        <v>1.1170903010033444</v>
      </c>
      <c r="J6" s="34" t="str">
        <f t="shared" si="3"/>
        <v>▲</v>
      </c>
      <c r="K6" s="33">
        <v>5585</v>
      </c>
      <c r="L6" s="32">
        <v>7740</v>
      </c>
      <c r="M6" s="31">
        <f t="shared" si="4"/>
        <v>1.3858549686660697</v>
      </c>
      <c r="N6" s="30" t="str">
        <f t="shared" si="5"/>
        <v>▲</v>
      </c>
    </row>
    <row r="7" spans="1:14" ht="17.25" x14ac:dyDescent="0.15">
      <c r="A7" s="107"/>
      <c r="B7" s="36" t="s">
        <v>65</v>
      </c>
      <c r="C7" s="33">
        <v>2640</v>
      </c>
      <c r="D7" s="35">
        <v>3460</v>
      </c>
      <c r="E7" s="31">
        <f t="shared" si="0"/>
        <v>1.3106060606060606</v>
      </c>
      <c r="F7" s="34" t="str">
        <f t="shared" si="1"/>
        <v>▲</v>
      </c>
      <c r="G7" s="33">
        <v>2745</v>
      </c>
      <c r="H7" s="32">
        <v>3620</v>
      </c>
      <c r="I7" s="31">
        <f t="shared" si="2"/>
        <v>1.3187613843351549</v>
      </c>
      <c r="J7" s="34" t="str">
        <f t="shared" si="3"/>
        <v>▲</v>
      </c>
      <c r="K7" s="33">
        <v>2535</v>
      </c>
      <c r="L7" s="32">
        <v>3300</v>
      </c>
      <c r="M7" s="31">
        <f t="shared" si="4"/>
        <v>1.3017751479289941</v>
      </c>
      <c r="N7" s="30" t="str">
        <f t="shared" si="5"/>
        <v>▲</v>
      </c>
    </row>
    <row r="8" spans="1:14" ht="17.25" x14ac:dyDescent="0.15">
      <c r="A8" s="107"/>
      <c r="B8" s="36" t="s">
        <v>64</v>
      </c>
      <c r="C8" s="33">
        <v>3780.5</v>
      </c>
      <c r="D8" s="35">
        <v>3857.5</v>
      </c>
      <c r="E8" s="31">
        <f t="shared" si="0"/>
        <v>1.0203676762333025</v>
      </c>
      <c r="F8" s="34" t="str">
        <f t="shared" si="1"/>
        <v>▲</v>
      </c>
      <c r="G8" s="33">
        <v>3257.5</v>
      </c>
      <c r="H8" s="32">
        <v>3345</v>
      </c>
      <c r="I8" s="31">
        <f t="shared" si="2"/>
        <v>1.0268610897927859</v>
      </c>
      <c r="J8" s="34" t="str">
        <f t="shared" si="3"/>
        <v>▲</v>
      </c>
      <c r="K8" s="33">
        <v>4303.5</v>
      </c>
      <c r="L8" s="32">
        <v>4370</v>
      </c>
      <c r="M8" s="31">
        <f t="shared" si="4"/>
        <v>1.0154525386313467</v>
      </c>
      <c r="N8" s="30" t="str">
        <f t="shared" si="5"/>
        <v>▲</v>
      </c>
    </row>
    <row r="9" spans="1:14" ht="17.25" x14ac:dyDescent="0.15">
      <c r="A9" s="107"/>
      <c r="B9" s="36" t="s">
        <v>63</v>
      </c>
      <c r="C9" s="33">
        <v>2320.625</v>
      </c>
      <c r="D9" s="35">
        <v>1661.875</v>
      </c>
      <c r="E9" s="31">
        <f t="shared" si="0"/>
        <v>0.71613250740640988</v>
      </c>
      <c r="F9" s="34" t="str">
        <f t="shared" si="1"/>
        <v>▼</v>
      </c>
      <c r="G9" s="33">
        <v>2541.25</v>
      </c>
      <c r="H9" s="32">
        <v>1453.75</v>
      </c>
      <c r="I9" s="31">
        <f t="shared" si="2"/>
        <v>0.5720609936055091</v>
      </c>
      <c r="J9" s="34" t="str">
        <f t="shared" si="3"/>
        <v>▼</v>
      </c>
      <c r="K9" s="33">
        <v>2100</v>
      </c>
      <c r="L9" s="32">
        <v>1870</v>
      </c>
      <c r="M9" s="31">
        <f t="shared" si="4"/>
        <v>0.89047619047619042</v>
      </c>
      <c r="N9" s="30" t="str">
        <f t="shared" si="5"/>
        <v>▼</v>
      </c>
    </row>
    <row r="10" spans="1:14" ht="17.25" x14ac:dyDescent="0.15">
      <c r="A10" s="107"/>
      <c r="B10" s="36" t="s">
        <v>62</v>
      </c>
      <c r="C10" s="33">
        <v>1203.3125</v>
      </c>
      <c r="D10" s="35">
        <v>990.625</v>
      </c>
      <c r="E10" s="31">
        <f t="shared" si="0"/>
        <v>0.82324832493637357</v>
      </c>
      <c r="F10" s="34" t="str">
        <f t="shared" si="1"/>
        <v>▼</v>
      </c>
      <c r="G10" s="33">
        <v>1066.625</v>
      </c>
      <c r="H10" s="32">
        <v>1071.25</v>
      </c>
      <c r="I10" s="31">
        <f t="shared" si="2"/>
        <v>1.004336106879175</v>
      </c>
      <c r="J10" s="34" t="str">
        <f t="shared" si="3"/>
        <v>▲</v>
      </c>
      <c r="K10" s="33">
        <v>1340</v>
      </c>
      <c r="L10" s="32">
        <v>910</v>
      </c>
      <c r="M10" s="31">
        <f t="shared" si="4"/>
        <v>0.67910447761194026</v>
      </c>
      <c r="N10" s="30" t="str">
        <f t="shared" si="5"/>
        <v>▼</v>
      </c>
    </row>
    <row r="11" spans="1:14" ht="17.25" x14ac:dyDescent="0.15">
      <c r="A11" s="107"/>
      <c r="B11" s="53" t="s">
        <v>61</v>
      </c>
      <c r="C11" s="44">
        <v>1459.375</v>
      </c>
      <c r="D11" s="28">
        <v>1518.75</v>
      </c>
      <c r="E11" s="42">
        <f t="shared" si="0"/>
        <v>1.0406852248394005</v>
      </c>
      <c r="F11" s="45" t="str">
        <f t="shared" si="1"/>
        <v>▲</v>
      </c>
      <c r="G11" s="44">
        <v>1408.75</v>
      </c>
      <c r="H11" s="43">
        <v>1647.5</v>
      </c>
      <c r="I11" s="42">
        <f t="shared" si="2"/>
        <v>1.1694764862466727</v>
      </c>
      <c r="J11" s="45" t="str">
        <f t="shared" si="3"/>
        <v>▲</v>
      </c>
      <c r="K11" s="44">
        <v>1510</v>
      </c>
      <c r="L11" s="43">
        <v>1390</v>
      </c>
      <c r="M11" s="42">
        <f t="shared" si="4"/>
        <v>0.92052980132450335</v>
      </c>
      <c r="N11" s="41" t="str">
        <f t="shared" si="5"/>
        <v>▼</v>
      </c>
    </row>
    <row r="12" spans="1:14" ht="17.25" x14ac:dyDescent="0.15">
      <c r="A12" s="108" t="s">
        <v>60</v>
      </c>
      <c r="B12" s="50" t="s">
        <v>59</v>
      </c>
      <c r="C12" s="38">
        <v>20295</v>
      </c>
      <c r="D12" s="39">
        <v>20070</v>
      </c>
      <c r="E12" s="31">
        <f t="shared" si="0"/>
        <v>0.98891352549889133</v>
      </c>
      <c r="F12" s="52" t="str">
        <f t="shared" si="1"/>
        <v>▼</v>
      </c>
      <c r="G12" s="38">
        <v>35300</v>
      </c>
      <c r="H12" s="37">
        <v>34300</v>
      </c>
      <c r="I12" s="31">
        <f t="shared" si="2"/>
        <v>0.97167138810198306</v>
      </c>
      <c r="J12" s="52" t="str">
        <f t="shared" si="3"/>
        <v>▼</v>
      </c>
      <c r="K12" s="38">
        <v>5290</v>
      </c>
      <c r="L12" s="37">
        <v>5840</v>
      </c>
      <c r="M12" s="31">
        <f t="shared" si="4"/>
        <v>1.1039697542533082</v>
      </c>
      <c r="N12" s="51" t="str">
        <f t="shared" si="5"/>
        <v>▲</v>
      </c>
    </row>
    <row r="13" spans="1:14" ht="17.25" x14ac:dyDescent="0.15">
      <c r="A13" s="109"/>
      <c r="B13" s="50" t="s">
        <v>58</v>
      </c>
      <c r="C13" s="33">
        <v>9730</v>
      </c>
      <c r="D13" s="35">
        <v>10143.75</v>
      </c>
      <c r="E13" s="31">
        <f t="shared" si="0"/>
        <v>1.0425231243576567</v>
      </c>
      <c r="F13" s="34" t="str">
        <f t="shared" si="1"/>
        <v>▲</v>
      </c>
      <c r="G13" s="33">
        <v>15595</v>
      </c>
      <c r="H13" s="32">
        <v>15957.5</v>
      </c>
      <c r="I13" s="31">
        <f t="shared" si="2"/>
        <v>1.023244629689003</v>
      </c>
      <c r="J13" s="34" t="str">
        <f t="shared" si="3"/>
        <v>▲</v>
      </c>
      <c r="K13" s="33">
        <v>3865</v>
      </c>
      <c r="L13" s="32">
        <v>4330</v>
      </c>
      <c r="M13" s="31">
        <f t="shared" si="4"/>
        <v>1.1203104786545925</v>
      </c>
      <c r="N13" s="30" t="str">
        <f t="shared" si="5"/>
        <v>▲</v>
      </c>
    </row>
    <row r="14" spans="1:14" ht="17.25" x14ac:dyDescent="0.15">
      <c r="A14" s="109"/>
      <c r="B14" s="50" t="s">
        <v>57</v>
      </c>
      <c r="C14" s="33">
        <v>9038.75</v>
      </c>
      <c r="D14" s="35">
        <v>9604.375</v>
      </c>
      <c r="E14" s="31">
        <f t="shared" si="0"/>
        <v>1.0625777900705298</v>
      </c>
      <c r="F14" s="34" t="str">
        <f t="shared" si="1"/>
        <v>▲</v>
      </c>
      <c r="G14" s="33">
        <v>8597.5</v>
      </c>
      <c r="H14" s="32">
        <v>9728.75</v>
      </c>
      <c r="I14" s="31">
        <f t="shared" si="2"/>
        <v>1.131578947368421</v>
      </c>
      <c r="J14" s="34" t="str">
        <f t="shared" si="3"/>
        <v>▲</v>
      </c>
      <c r="K14" s="33">
        <v>9480</v>
      </c>
      <c r="L14" s="32">
        <v>9480</v>
      </c>
      <c r="M14" s="31">
        <f t="shared" si="4"/>
        <v>1</v>
      </c>
      <c r="N14" s="30" t="str">
        <f t="shared" si="5"/>
        <v>-</v>
      </c>
    </row>
    <row r="15" spans="1:14" ht="17.25" x14ac:dyDescent="0.15">
      <c r="A15" s="110"/>
      <c r="B15" s="49" t="s">
        <v>56</v>
      </c>
      <c r="C15" s="44">
        <v>3804.9791666666665</v>
      </c>
      <c r="D15" s="28">
        <v>3797.0416666666665</v>
      </c>
      <c r="E15" s="42">
        <f t="shared" si="0"/>
        <v>0.99791391761890946</v>
      </c>
      <c r="F15" s="45" t="str">
        <f t="shared" si="1"/>
        <v>▼</v>
      </c>
      <c r="G15" s="44">
        <v>3474.958333333333</v>
      </c>
      <c r="H15" s="43">
        <v>3454.083333333333</v>
      </c>
      <c r="I15" s="42">
        <f t="shared" si="2"/>
        <v>0.99399273372582408</v>
      </c>
      <c r="J15" s="45" t="str">
        <f t="shared" si="3"/>
        <v>▼</v>
      </c>
      <c r="K15" s="44">
        <v>4135</v>
      </c>
      <c r="L15" s="43">
        <v>4140</v>
      </c>
      <c r="M15" s="42">
        <f t="shared" si="4"/>
        <v>1.0012091898428053</v>
      </c>
      <c r="N15" s="41" t="str">
        <f t="shared" si="5"/>
        <v>▲</v>
      </c>
    </row>
    <row r="16" spans="1:14" ht="17.25" x14ac:dyDescent="0.15">
      <c r="A16" s="86" t="s">
        <v>55</v>
      </c>
      <c r="B16" s="40" t="s">
        <v>54</v>
      </c>
      <c r="C16" s="38">
        <v>3157.125</v>
      </c>
      <c r="D16" s="39">
        <v>4129</v>
      </c>
      <c r="E16" s="31">
        <f t="shared" si="0"/>
        <v>1.307835451557984</v>
      </c>
      <c r="F16" s="48" t="str">
        <f t="shared" si="1"/>
        <v>▲</v>
      </c>
      <c r="G16" s="38">
        <v>1834.25</v>
      </c>
      <c r="H16" s="37">
        <v>2318</v>
      </c>
      <c r="I16" s="47">
        <f t="shared" si="2"/>
        <v>1.2637317704783972</v>
      </c>
      <c r="J16" s="48" t="str">
        <f t="shared" si="3"/>
        <v>▲</v>
      </c>
      <c r="K16" s="38">
        <v>4480</v>
      </c>
      <c r="L16" s="37">
        <v>5940</v>
      </c>
      <c r="M16" s="47">
        <f t="shared" si="4"/>
        <v>1.3258928571428572</v>
      </c>
      <c r="N16" s="46" t="str">
        <f t="shared" si="5"/>
        <v>▲</v>
      </c>
    </row>
    <row r="17" spans="1:14" ht="17.25" x14ac:dyDescent="0.15">
      <c r="A17" s="87"/>
      <c r="B17" s="36" t="s">
        <v>53</v>
      </c>
      <c r="C17" s="33">
        <v>4665</v>
      </c>
      <c r="D17" s="35">
        <v>4898.3333333333339</v>
      </c>
      <c r="E17" s="31">
        <f t="shared" si="0"/>
        <v>1.0500178635226869</v>
      </c>
      <c r="F17" s="34" t="str">
        <f t="shared" si="1"/>
        <v>▲</v>
      </c>
      <c r="G17" s="33">
        <v>4850</v>
      </c>
      <c r="H17" s="32">
        <v>4816.666666666667</v>
      </c>
      <c r="I17" s="31">
        <f t="shared" si="2"/>
        <v>0.99312714776632305</v>
      </c>
      <c r="J17" s="34" t="str">
        <f t="shared" si="3"/>
        <v>▼</v>
      </c>
      <c r="K17" s="33">
        <v>4480</v>
      </c>
      <c r="L17" s="32">
        <v>4980</v>
      </c>
      <c r="M17" s="31" t="s">
        <v>52</v>
      </c>
      <c r="N17" s="30" t="s">
        <v>52</v>
      </c>
    </row>
    <row r="18" spans="1:14" ht="17.25" x14ac:dyDescent="0.15">
      <c r="A18" s="87"/>
      <c r="B18" s="36" t="s">
        <v>51</v>
      </c>
      <c r="C18" s="33">
        <v>4011.6666666666665</v>
      </c>
      <c r="D18" s="35">
        <v>4932.5</v>
      </c>
      <c r="E18" s="31">
        <f t="shared" si="0"/>
        <v>1.2295388450353137</v>
      </c>
      <c r="F18" s="34" t="str">
        <f t="shared" si="1"/>
        <v>▲</v>
      </c>
      <c r="G18" s="33">
        <v>4383.333333333333</v>
      </c>
      <c r="H18" s="32">
        <v>4275</v>
      </c>
      <c r="I18" s="31">
        <f t="shared" si="2"/>
        <v>0.97528517110266166</v>
      </c>
      <c r="J18" s="34" t="str">
        <f t="shared" si="3"/>
        <v>▼</v>
      </c>
      <c r="K18" s="33">
        <v>3640</v>
      </c>
      <c r="L18" s="32">
        <v>5590</v>
      </c>
      <c r="M18" s="31">
        <f>L18/K18</f>
        <v>1.5357142857142858</v>
      </c>
      <c r="N18" s="30" t="str">
        <f>IF(M18&lt;100%,"▼",IF(M18&gt;100%,"▲","-"))</f>
        <v>▲</v>
      </c>
    </row>
    <row r="19" spans="1:14" ht="17.25" x14ac:dyDescent="0.15">
      <c r="A19" s="87"/>
      <c r="B19" s="36" t="s">
        <v>50</v>
      </c>
      <c r="C19" s="44">
        <v>4698.3333333333339</v>
      </c>
      <c r="D19" s="28">
        <v>3522.5</v>
      </c>
      <c r="E19" s="42">
        <f t="shared" si="0"/>
        <v>0.74973394820858452</v>
      </c>
      <c r="F19" s="45" t="str">
        <f t="shared" si="1"/>
        <v>▼</v>
      </c>
      <c r="G19" s="44">
        <v>4916.666666666667</v>
      </c>
      <c r="H19" s="43">
        <v>4060</v>
      </c>
      <c r="I19" s="42">
        <f t="shared" si="2"/>
        <v>0.82576271186440675</v>
      </c>
      <c r="J19" s="45" t="str">
        <f t="shared" si="3"/>
        <v>▼</v>
      </c>
      <c r="K19" s="44">
        <v>4480</v>
      </c>
      <c r="L19" s="43">
        <v>2985</v>
      </c>
      <c r="M19" s="42">
        <f>L19/K19</f>
        <v>0.6662946428571429</v>
      </c>
      <c r="N19" s="41" t="str">
        <f>IF(M19&lt;100%,"▼",IF(M19&gt;100%,"▲","-"))</f>
        <v>▼</v>
      </c>
    </row>
    <row r="20" spans="1:14" ht="17.25" x14ac:dyDescent="0.15">
      <c r="A20" s="86" t="s">
        <v>49</v>
      </c>
      <c r="B20" s="40" t="s">
        <v>48</v>
      </c>
      <c r="C20" s="38">
        <v>10855</v>
      </c>
      <c r="D20" s="39">
        <v>12911.125</v>
      </c>
      <c r="E20" s="31">
        <f t="shared" si="0"/>
        <v>1.1894173192077384</v>
      </c>
      <c r="F20" s="34" t="str">
        <f t="shared" si="1"/>
        <v>▲</v>
      </c>
      <c r="G20" s="38">
        <v>9440</v>
      </c>
      <c r="H20" s="37">
        <v>8922.25</v>
      </c>
      <c r="I20" s="31">
        <f t="shared" si="2"/>
        <v>0.94515360169491525</v>
      </c>
      <c r="J20" s="34" t="str">
        <f t="shared" si="3"/>
        <v>▼</v>
      </c>
      <c r="K20" s="38">
        <v>12270</v>
      </c>
      <c r="L20" s="37">
        <v>16900</v>
      </c>
      <c r="M20" s="31">
        <f>L20/K20</f>
        <v>1.3773431132844336</v>
      </c>
      <c r="N20" s="30" t="str">
        <f>IF(M20&lt;100%,"▼",IF(M20&gt;100%,"▲","-"))</f>
        <v>▲</v>
      </c>
    </row>
    <row r="21" spans="1:14" ht="17.25" x14ac:dyDescent="0.15">
      <c r="A21" s="87"/>
      <c r="B21" s="36" t="s">
        <v>47</v>
      </c>
      <c r="C21" s="33">
        <v>2158.125</v>
      </c>
      <c r="D21" s="35">
        <v>2155</v>
      </c>
      <c r="E21" s="31">
        <f t="shared" si="0"/>
        <v>0.99855198378221832</v>
      </c>
      <c r="F21" s="34" t="str">
        <f t="shared" si="1"/>
        <v>▼</v>
      </c>
      <c r="G21" s="33">
        <v>2336.25</v>
      </c>
      <c r="H21" s="32">
        <v>2330</v>
      </c>
      <c r="I21" s="31">
        <f t="shared" si="2"/>
        <v>0.99732477260567143</v>
      </c>
      <c r="J21" s="34" t="str">
        <f t="shared" si="3"/>
        <v>▼</v>
      </c>
      <c r="K21" s="33">
        <v>1980</v>
      </c>
      <c r="L21" s="32">
        <v>1980</v>
      </c>
      <c r="M21" s="31">
        <f>L21/K21</f>
        <v>1</v>
      </c>
      <c r="N21" s="30" t="str">
        <f>IF(M21&lt;100%,"▼",IF(M21&gt;100%,"▲","-"))</f>
        <v>-</v>
      </c>
    </row>
    <row r="22" spans="1:14" ht="17.25" x14ac:dyDescent="0.15">
      <c r="A22" s="87"/>
      <c r="B22" s="36" t="s">
        <v>46</v>
      </c>
      <c r="C22" s="33">
        <v>745.75</v>
      </c>
      <c r="D22" s="35">
        <v>772.25</v>
      </c>
      <c r="E22" s="31">
        <f t="shared" si="0"/>
        <v>1.0355346966141468</v>
      </c>
      <c r="F22" s="34" t="str">
        <f t="shared" si="1"/>
        <v>▲</v>
      </c>
      <c r="G22" s="33">
        <v>777.5</v>
      </c>
      <c r="H22" s="32">
        <v>812.5</v>
      </c>
      <c r="I22" s="31">
        <f t="shared" si="2"/>
        <v>1.045016077170418</v>
      </c>
      <c r="J22" s="34" t="str">
        <f t="shared" si="3"/>
        <v>▲</v>
      </c>
      <c r="K22" s="33">
        <v>714</v>
      </c>
      <c r="L22" s="32">
        <v>732</v>
      </c>
      <c r="M22" s="31">
        <f>L22/K22</f>
        <v>1.0252100840336134</v>
      </c>
      <c r="N22" s="30" t="str">
        <f>IF(M22&lt;100%,"▼",IF(M22&gt;100%,"▲","-"))</f>
        <v>▲</v>
      </c>
    </row>
    <row r="23" spans="1:14" ht="17.25" x14ac:dyDescent="0.15">
      <c r="A23" s="87"/>
      <c r="B23" s="36" t="s">
        <v>45</v>
      </c>
      <c r="C23" s="33">
        <v>721</v>
      </c>
      <c r="D23" s="35">
        <v>774</v>
      </c>
      <c r="E23" s="31">
        <f t="shared" si="0"/>
        <v>1.073509015256588</v>
      </c>
      <c r="F23" s="34" t="str">
        <f t="shared" si="1"/>
        <v>▲</v>
      </c>
      <c r="G23" s="33">
        <v>720.625</v>
      </c>
      <c r="H23" s="32">
        <v>773.875</v>
      </c>
      <c r="I23" s="31">
        <f t="shared" si="2"/>
        <v>1.0738941890719862</v>
      </c>
      <c r="J23" s="34" t="str">
        <f t="shared" si="3"/>
        <v>▲</v>
      </c>
      <c r="K23" s="33" t="s">
        <v>40</v>
      </c>
      <c r="L23" s="32" t="s">
        <v>40</v>
      </c>
      <c r="M23" s="31" t="s">
        <v>44</v>
      </c>
      <c r="N23" s="30" t="s">
        <v>43</v>
      </c>
    </row>
    <row r="24" spans="1:14" ht="17.25" x14ac:dyDescent="0.15">
      <c r="A24" s="87"/>
      <c r="B24" s="36" t="s">
        <v>42</v>
      </c>
      <c r="C24" s="33">
        <v>2451.875</v>
      </c>
      <c r="D24" s="35">
        <v>2396.875</v>
      </c>
      <c r="E24" s="31">
        <f t="shared" si="0"/>
        <v>0.97756818761152176</v>
      </c>
      <c r="F24" s="34" t="str">
        <f t="shared" si="1"/>
        <v>▼</v>
      </c>
      <c r="G24" s="33">
        <v>2353.75</v>
      </c>
      <c r="H24" s="32">
        <v>2243.75</v>
      </c>
      <c r="I24" s="31">
        <f t="shared" si="2"/>
        <v>0.95326606479022835</v>
      </c>
      <c r="J24" s="34" t="str">
        <f t="shared" si="3"/>
        <v>▼</v>
      </c>
      <c r="K24" s="33">
        <v>2550</v>
      </c>
      <c r="L24" s="32">
        <v>2550</v>
      </c>
      <c r="M24" s="31">
        <f>L24/K24</f>
        <v>1</v>
      </c>
      <c r="N24" s="30" t="str">
        <f>IF(M24&lt;100%,"▼",IF(M24&gt;100%,"▲","-"))</f>
        <v>-</v>
      </c>
    </row>
    <row r="25" spans="1:14" ht="18" thickBot="1" x14ac:dyDescent="0.2">
      <c r="A25" s="88"/>
      <c r="B25" s="29" t="s">
        <v>41</v>
      </c>
      <c r="C25" s="26">
        <v>8146.875</v>
      </c>
      <c r="D25" s="28">
        <v>8035</v>
      </c>
      <c r="E25" s="24">
        <f t="shared" si="0"/>
        <v>0.9862677406981204</v>
      </c>
      <c r="F25" s="27" t="str">
        <f t="shared" si="1"/>
        <v>▼</v>
      </c>
      <c r="G25" s="26">
        <v>11613.75</v>
      </c>
      <c r="H25" s="25">
        <v>11630</v>
      </c>
      <c r="I25" s="24">
        <f t="shared" si="2"/>
        <v>1.0013992035302981</v>
      </c>
      <c r="J25" s="27" t="str">
        <f t="shared" si="3"/>
        <v>▲</v>
      </c>
      <c r="K25" s="26">
        <v>4680</v>
      </c>
      <c r="L25" s="25">
        <v>4440</v>
      </c>
      <c r="M25" s="24">
        <f>L25/K25</f>
        <v>0.94871794871794868</v>
      </c>
      <c r="N25" s="23" t="str">
        <f>IF(M25&lt;100%,"▼",IF(M25&gt;100%,"▲","-"))</f>
        <v>▼</v>
      </c>
    </row>
  </sheetData>
  <mergeCells count="13">
    <mergeCell ref="A16:A19"/>
    <mergeCell ref="A20:A25"/>
    <mergeCell ref="A1:N1"/>
    <mergeCell ref="A2:A3"/>
    <mergeCell ref="B2:B3"/>
    <mergeCell ref="C2:F2"/>
    <mergeCell ref="G2:J2"/>
    <mergeCell ref="K2:N2"/>
    <mergeCell ref="E3:F3"/>
    <mergeCell ref="I3:J3"/>
    <mergeCell ref="M3:N3"/>
    <mergeCell ref="A4:A11"/>
    <mergeCell ref="A12:A15"/>
  </mergeCells>
  <phoneticPr fontId="5" type="noConversion"/>
  <conditionalFormatting sqref="J4:J25 N4:N25 F4:F25">
    <cfRule type="containsText" dxfId="1" priority="2" operator="containsText" text="▲">
      <formula>NOT(ISERROR(SEARCH("▲",F4)))</formula>
    </cfRule>
  </conditionalFormatting>
  <conditionalFormatting sqref="J4:J25 N4:N25 F4:F25">
    <cfRule type="containsText" dxfId="0" priority="1" operator="containsText" text="▼">
      <formula>NOT(ISERROR(SEARCH("▼",F4)))</formula>
    </cfRule>
  </conditionalFormatting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생필품 가격조사표</vt:lpstr>
      <vt:lpstr>가격변동률</vt:lpstr>
    </vt:vector>
  </TitlesOfParts>
  <Company>광진구청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2022-01-19T01:03:03Z</cp:lastPrinted>
  <dcterms:created xsi:type="dcterms:W3CDTF">2007-04-12T07:30:58Z</dcterms:created>
  <dcterms:modified xsi:type="dcterms:W3CDTF">2022-10-07T08:40:57Z</dcterms:modified>
</cp:coreProperties>
</file>