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5. 물가\1. 물가모니터\8월 추석 물가조사\"/>
    </mc:Choice>
  </mc:AlternateContent>
  <bookViews>
    <workbookView xWindow="0" yWindow="0" windowWidth="28800" windowHeight="12390" activeTab="2"/>
  </bookViews>
  <sheets>
    <sheet name="1차" sheetId="1" r:id="rId1"/>
    <sheet name="2차" sheetId="2" r:id="rId2"/>
    <sheet name="3차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F18" i="4"/>
  <c r="F17" i="4"/>
  <c r="F16" i="4"/>
  <c r="G26" i="4"/>
  <c r="G25" i="4"/>
  <c r="G24" i="4"/>
  <c r="G23" i="4"/>
  <c r="G22" i="4"/>
  <c r="G21" i="4"/>
  <c r="G6" i="4"/>
  <c r="G26" i="2" l="1"/>
  <c r="G21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F17" i="2"/>
  <c r="F16" i="2"/>
  <c r="G6" i="2"/>
  <c r="G26" i="1" l="1"/>
  <c r="G23" i="1"/>
  <c r="G21" i="1"/>
  <c r="G14" i="1"/>
  <c r="G15" i="1"/>
  <c r="G13" i="1"/>
  <c r="G7" i="1"/>
  <c r="G8" i="1"/>
  <c r="G9" i="1"/>
  <c r="G10" i="1"/>
  <c r="G11" i="1"/>
  <c r="G12" i="1"/>
  <c r="G16" i="1"/>
  <c r="G17" i="1"/>
  <c r="G18" i="1"/>
  <c r="G19" i="1"/>
  <c r="G22" i="1"/>
  <c r="G24" i="1"/>
  <c r="G25" i="1"/>
  <c r="F17" i="1"/>
  <c r="F16" i="1"/>
  <c r="F10" i="1"/>
  <c r="D13" i="1"/>
  <c r="G6" i="1" l="1"/>
</calcChain>
</file>

<file path=xl/comments1.xml><?xml version="1.0" encoding="utf-8"?>
<comments xmlns="http://schemas.openxmlformats.org/spreadsheetml/2006/main">
  <authors>
    <author>ADMIN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1.37kg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1.8kg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300g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1.5kg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1.7kg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깐밤</t>
        </r>
        <r>
          <rPr>
            <sz val="9"/>
            <color indexed="81"/>
            <rFont val="Tahoma"/>
            <family val="2"/>
          </rPr>
          <t>100g*2</t>
        </r>
        <r>
          <rPr>
            <sz val="9"/>
            <color indexed="81"/>
            <rFont val="돋움"/>
            <family val="3"/>
            <charset val="129"/>
          </rPr>
          <t>봉지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건대추</t>
        </r>
        <r>
          <rPr>
            <sz val="9"/>
            <color indexed="81"/>
            <rFont val="Tahoma"/>
            <family val="2"/>
          </rPr>
          <t xml:space="preserve"> 390g 1</t>
        </r>
        <r>
          <rPr>
            <sz val="9"/>
            <color indexed="81"/>
            <rFont val="돋움"/>
            <family val="3"/>
            <charset val="129"/>
          </rPr>
          <t>팩가격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중국산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모로코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고래섬절단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>2kg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중국산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러시아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보성절단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>2kg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러시아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노르웨이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150g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1.8kg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300g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2.5kg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깐밤</t>
        </r>
        <r>
          <rPr>
            <sz val="9"/>
            <color indexed="81"/>
            <rFont val="Tahoma"/>
            <family val="2"/>
          </rPr>
          <t>100g*2</t>
        </r>
        <r>
          <rPr>
            <sz val="9"/>
            <color indexed="81"/>
            <rFont val="돋움"/>
            <family val="3"/>
            <charset val="129"/>
          </rPr>
          <t>봉지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건대추</t>
        </r>
        <r>
          <rPr>
            <sz val="9"/>
            <color indexed="81"/>
            <rFont val="Tahoma"/>
            <family val="2"/>
          </rPr>
          <t xml:space="preserve"> 390g 1</t>
        </r>
        <r>
          <rPr>
            <sz val="9"/>
            <color indexed="81"/>
            <rFont val="돋움"/>
            <family val="3"/>
            <charset val="129"/>
          </rPr>
          <t>팩가격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모로코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고래섬절단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>2kg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중국산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러시아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보성절단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>2kg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러시아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생물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노르웨이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150g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400g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2.2kg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1.8kg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300g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2.4kg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1.5kg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깐밤</t>
        </r>
        <r>
          <rPr>
            <sz val="9"/>
            <color indexed="81"/>
            <rFont val="Tahoma"/>
            <family val="2"/>
          </rPr>
          <t>100g*2</t>
        </r>
        <r>
          <rPr>
            <sz val="9"/>
            <color indexed="81"/>
            <rFont val="돋움"/>
            <family val="3"/>
            <charset val="129"/>
          </rPr>
          <t>봉지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ADMIN:
</t>
        </r>
        <r>
          <rPr>
            <b/>
            <sz val="9"/>
            <color indexed="81"/>
            <rFont val="돋움"/>
            <family val="3"/>
            <charset val="129"/>
          </rPr>
          <t>공주</t>
        </r>
        <r>
          <rPr>
            <b/>
            <sz val="9"/>
            <color indexed="81"/>
            <rFont val="Tahoma"/>
            <family val="2"/>
          </rPr>
          <t xml:space="preserve"> 1kg ,7000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햇밤</t>
        </r>
        <r>
          <rPr>
            <sz val="9"/>
            <color indexed="81"/>
            <rFont val="Tahoma"/>
            <family val="2"/>
          </rPr>
          <t xml:space="preserve"> 1kg 12,000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100g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건대추</t>
        </r>
        <r>
          <rPr>
            <sz val="9"/>
            <color indexed="81"/>
            <rFont val="Tahoma"/>
            <family val="2"/>
          </rPr>
          <t xml:space="preserve"> 390g 1</t>
        </r>
        <r>
          <rPr>
            <sz val="9"/>
            <color indexed="81"/>
            <rFont val="돋움"/>
            <family val="3"/>
            <charset val="129"/>
          </rPr>
          <t>팩가격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햇대추</t>
        </r>
        <r>
          <rPr>
            <sz val="9"/>
            <color indexed="81"/>
            <rFont val="Tahoma"/>
            <family val="2"/>
          </rPr>
          <t xml:space="preserve"> 1kg 13,000
</t>
        </r>
        <r>
          <rPr>
            <sz val="9"/>
            <color indexed="81"/>
            <rFont val="돋움"/>
            <family val="3"/>
            <charset val="129"/>
          </rPr>
          <t>경산</t>
        </r>
        <r>
          <rPr>
            <sz val="9"/>
            <color indexed="81"/>
            <rFont val="Tahoma"/>
            <family val="2"/>
          </rPr>
          <t xml:space="preserve"> 150g 5,500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138g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한가족</t>
        </r>
        <r>
          <rPr>
            <sz val="9"/>
            <color indexed="81"/>
            <rFont val="Tahoma"/>
            <family val="2"/>
          </rPr>
          <t>35g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가평</t>
        </r>
        <r>
          <rPr>
            <sz val="9"/>
            <color indexed="81"/>
            <rFont val="Tahoma"/>
            <family val="2"/>
          </rPr>
          <t xml:space="preserve"> 500g 55,000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모로코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고래섬절단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>2kg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냉동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중국산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러시아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보성절단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>2kg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러시아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노르웨이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150g</t>
        </r>
      </text>
    </comment>
  </commentList>
</comments>
</file>

<file path=xl/sharedStrings.xml><?xml version="1.0" encoding="utf-8"?>
<sst xmlns="http://schemas.openxmlformats.org/spreadsheetml/2006/main" count="127" uniqueCount="49">
  <si>
    <t xml:space="preserve"> * 위 조사내용은 전통시장과 대형마트의 특성상 상품의 질과 원산지에 따라 
약간의 가격차이가 있음을 알려드립니다.</t>
    <phoneticPr fontId="2" type="noConversion"/>
  </si>
  <si>
    <r>
      <t xml:space="preserve">마른멸치
</t>
    </r>
    <r>
      <rPr>
        <sz val="8"/>
        <color indexed="63"/>
        <rFont val="나눔고딕"/>
        <family val="3"/>
        <charset val="129"/>
      </rPr>
      <t>(100g)</t>
    </r>
    <phoneticPr fontId="2" type="noConversion"/>
  </si>
  <si>
    <r>
      <t xml:space="preserve">고등어
</t>
    </r>
    <r>
      <rPr>
        <sz val="9"/>
        <color indexed="63"/>
        <rFont val="나눔고딕"/>
        <family val="3"/>
        <charset val="129"/>
      </rPr>
      <t>30cm 자반</t>
    </r>
    <phoneticPr fontId="2" type="noConversion"/>
  </si>
  <si>
    <r>
      <t xml:space="preserve">명태
</t>
    </r>
    <r>
      <rPr>
        <sz val="9"/>
        <color indexed="63"/>
        <rFont val="나눔고딕"/>
        <family val="3"/>
        <charset val="129"/>
      </rPr>
      <t>수입산,1마리(냉동,45cm)</t>
    </r>
    <phoneticPr fontId="2" type="noConversion"/>
  </si>
  <si>
    <r>
      <t xml:space="preserve">갈치
</t>
    </r>
    <r>
      <rPr>
        <sz val="9"/>
        <color indexed="63"/>
        <rFont val="나눔고딕"/>
        <family val="3"/>
        <charset val="129"/>
      </rPr>
      <t>국산 1마리 100cm</t>
    </r>
    <phoneticPr fontId="2" type="noConversion"/>
  </si>
  <si>
    <t>-</t>
    <phoneticPr fontId="2" type="noConversion"/>
  </si>
  <si>
    <r>
      <t xml:space="preserve">조기
</t>
    </r>
    <r>
      <rPr>
        <sz val="9"/>
        <color indexed="63"/>
        <rFont val="나눔고딕"/>
        <family val="3"/>
        <charset val="129"/>
      </rPr>
      <t>1마리(수입20cm)</t>
    </r>
    <phoneticPr fontId="2" type="noConversion"/>
  </si>
  <si>
    <t>수
산
물</t>
    <phoneticPr fontId="2" type="noConversion"/>
  </si>
  <si>
    <r>
      <t xml:space="preserve">달걀
</t>
    </r>
    <r>
      <rPr>
        <b/>
        <sz val="9"/>
        <color indexed="63"/>
        <rFont val="나눔고딕"/>
        <family val="3"/>
        <charset val="129"/>
      </rPr>
      <t>왕란 10개</t>
    </r>
    <phoneticPr fontId="2" type="noConversion"/>
  </si>
  <si>
    <r>
      <t xml:space="preserve">닭고기
</t>
    </r>
    <r>
      <rPr>
        <sz val="9"/>
        <color indexed="63"/>
        <rFont val="나눔고딕"/>
        <family val="3"/>
        <charset val="129"/>
      </rPr>
      <t>육계 1Kg</t>
    </r>
    <phoneticPr fontId="2" type="noConversion"/>
  </si>
  <si>
    <r>
      <t xml:space="preserve">돼지고기
</t>
    </r>
    <r>
      <rPr>
        <sz val="9"/>
        <color indexed="63"/>
        <rFont val="나눔고딕"/>
        <family val="3"/>
        <charset val="129"/>
      </rPr>
      <t>생삼겹살 600g</t>
    </r>
    <phoneticPr fontId="2" type="noConversion"/>
  </si>
  <si>
    <t>축
산
물</t>
    <phoneticPr fontId="2" type="noConversion"/>
  </si>
  <si>
    <r>
      <t xml:space="preserve">무          
</t>
    </r>
    <r>
      <rPr>
        <sz val="9"/>
        <color indexed="63"/>
        <rFont val="나눔고딕"/>
        <family val="3"/>
        <charset val="129"/>
      </rPr>
      <t>1개(1kg정도)</t>
    </r>
    <phoneticPr fontId="2" type="noConversion"/>
  </si>
  <si>
    <r>
      <t xml:space="preserve">배추            
</t>
    </r>
    <r>
      <rPr>
        <sz val="9"/>
        <color indexed="63"/>
        <rFont val="나눔고딕"/>
        <family val="3"/>
        <charset val="129"/>
      </rPr>
      <t>2.5~3Kg, 1포기</t>
    </r>
    <phoneticPr fontId="2" type="noConversion"/>
  </si>
  <si>
    <r>
      <t xml:space="preserve">배
</t>
    </r>
    <r>
      <rPr>
        <sz val="9"/>
        <color indexed="63"/>
        <rFont val="나눔고딕"/>
        <family val="3"/>
        <charset val="129"/>
      </rPr>
      <t xml:space="preserve">신고, 600g </t>
    </r>
    <phoneticPr fontId="2" type="noConversion"/>
  </si>
  <si>
    <r>
      <t xml:space="preserve">사과
</t>
    </r>
    <r>
      <rPr>
        <sz val="9"/>
        <color indexed="63"/>
        <rFont val="나눔고딕"/>
        <family val="3"/>
        <charset val="129"/>
      </rPr>
      <t>부사, 300g</t>
    </r>
    <phoneticPr fontId="2" type="noConversion"/>
  </si>
  <si>
    <t>농
산
물</t>
    <phoneticPr fontId="2" type="noConversion"/>
  </si>
  <si>
    <t>평균</t>
    <phoneticPr fontId="2" type="noConversion"/>
  </si>
  <si>
    <t>화양
시장</t>
  </si>
  <si>
    <t>자양
골목시장</t>
  </si>
  <si>
    <t>영동교/
노룬산
시장</t>
    <phoneticPr fontId="2" type="noConversion"/>
  </si>
  <si>
    <t>중곡
제일시장</t>
  </si>
  <si>
    <t>전통시장 및 시장부근 마트 가격 조사</t>
    <phoneticPr fontId="2" type="noConversion"/>
  </si>
  <si>
    <r>
      <t>품목명</t>
    </r>
    <r>
      <rPr>
        <b/>
        <sz val="11"/>
        <rFont val="나눔고딕"/>
        <family val="3"/>
        <charset val="129"/>
      </rPr>
      <t xml:space="preserve"> </t>
    </r>
    <phoneticPr fontId="2" type="noConversion"/>
  </si>
  <si>
    <t>구분</t>
    <phoneticPr fontId="2" type="noConversion"/>
  </si>
  <si>
    <t>2022년 추석 성수품 가격조사표(1차)</t>
    <phoneticPr fontId="2" type="noConversion"/>
  </si>
  <si>
    <r>
      <t>양파</t>
    </r>
    <r>
      <rPr>
        <sz val="9"/>
        <color indexed="63"/>
        <rFont val="나눔고딕"/>
        <family val="3"/>
        <charset val="129"/>
      </rPr>
      <t xml:space="preserve">
1.5kg 1망</t>
    </r>
    <phoneticPr fontId="2" type="noConversion"/>
  </si>
  <si>
    <r>
      <t xml:space="preserve">마늘          
</t>
    </r>
    <r>
      <rPr>
        <sz val="9"/>
        <color indexed="63"/>
        <rFont val="나눔고딕"/>
        <family val="3"/>
        <charset val="129"/>
      </rPr>
      <t>깐마늘 1봉지(500g정도)</t>
    </r>
    <phoneticPr fontId="2" type="noConversion"/>
  </si>
  <si>
    <r>
      <t xml:space="preserve">감자        
</t>
    </r>
    <r>
      <rPr>
        <sz val="9"/>
        <color indexed="63"/>
        <rFont val="나눔고딕"/>
        <family val="3"/>
        <charset val="129"/>
      </rPr>
      <t>1kg</t>
    </r>
    <phoneticPr fontId="2" type="noConversion"/>
  </si>
  <si>
    <r>
      <t xml:space="preserve">밤        
</t>
    </r>
    <r>
      <rPr>
        <sz val="9"/>
        <color indexed="63"/>
        <rFont val="나눔고딕"/>
        <family val="3"/>
        <charset val="129"/>
      </rPr>
      <t>200g</t>
    </r>
    <phoneticPr fontId="2" type="noConversion"/>
  </si>
  <si>
    <t>임
산
물</t>
    <phoneticPr fontId="2" type="noConversion"/>
  </si>
  <si>
    <r>
      <t xml:space="preserve">대추     
</t>
    </r>
    <r>
      <rPr>
        <sz val="9"/>
        <color indexed="63"/>
        <rFont val="나눔고딕"/>
        <family val="3"/>
        <charset val="129"/>
      </rPr>
      <t>100g</t>
    </r>
    <phoneticPr fontId="2" type="noConversion"/>
  </si>
  <si>
    <r>
      <t xml:space="preserve">잣    
</t>
    </r>
    <r>
      <rPr>
        <sz val="9"/>
        <color indexed="63"/>
        <rFont val="나눔고딕"/>
        <family val="3"/>
        <charset val="129"/>
      </rPr>
      <t>200g</t>
    </r>
    <phoneticPr fontId="2" type="noConversion"/>
  </si>
  <si>
    <r>
      <t>쇠고기</t>
    </r>
    <r>
      <rPr>
        <sz val="9"/>
        <color indexed="63"/>
        <rFont val="나눔고딕"/>
        <family val="3"/>
        <charset val="129"/>
      </rPr>
      <t xml:space="preserve">
한우, 불고기 1등급 600g</t>
    </r>
    <phoneticPr fontId="2" type="noConversion"/>
  </si>
  <si>
    <r>
      <t xml:space="preserve">조기
</t>
    </r>
    <r>
      <rPr>
        <sz val="9"/>
        <color indexed="63"/>
        <rFont val="나눔고딕"/>
        <family val="3"/>
        <charset val="129"/>
      </rPr>
      <t>1마리(국산20cm)</t>
    </r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</si>
  <si>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</si>
  <si>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</si>
  <si>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</si>
  <si>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</si>
  <si>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</si>
  <si>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r>
      <rPr>
        <sz val="20"/>
        <rFont val="맑은 고딕"/>
        <family val="3"/>
        <charset val="129"/>
      </rPr>
      <t>※</t>
    </r>
    <r>
      <rPr>
        <sz val="20"/>
        <rFont val="돋움"/>
        <family val="3"/>
        <charset val="129"/>
      </rPr>
      <t>조사일 : 2022. 8. 23.</t>
    </r>
    <phoneticPr fontId="2" type="noConversion"/>
  </si>
  <si>
    <t>2022년 추석 성수품 가격조사표(2차)</t>
    <phoneticPr fontId="2" type="noConversion"/>
  </si>
  <si>
    <t>-</t>
    <phoneticPr fontId="2" type="noConversion"/>
  </si>
  <si>
    <r>
      <rPr>
        <sz val="20"/>
        <rFont val="맑은 고딕"/>
        <family val="3"/>
        <charset val="129"/>
      </rPr>
      <t>※</t>
    </r>
    <r>
      <rPr>
        <sz val="20"/>
        <rFont val="돋움"/>
        <family val="3"/>
        <charset val="129"/>
      </rPr>
      <t>조사일 : 2022. 8. 30.</t>
    </r>
    <phoneticPr fontId="2" type="noConversion"/>
  </si>
  <si>
    <t>-</t>
    <phoneticPr fontId="2" type="noConversion"/>
  </si>
  <si>
    <t>2022년 추석 성수품 가격조사표(3차)</t>
    <phoneticPr fontId="2" type="noConversion"/>
  </si>
  <si>
    <r>
      <t xml:space="preserve">오징어
</t>
    </r>
    <r>
      <rPr>
        <sz val="9"/>
        <color indexed="63"/>
        <rFont val="나눔고딕"/>
        <family val="3"/>
        <charset val="129"/>
      </rPr>
      <t xml:space="preserve">25cm 냉동 1마리  </t>
    </r>
    <r>
      <rPr>
        <b/>
        <sz val="11"/>
        <color indexed="63"/>
        <rFont val="나눔고딕"/>
        <family val="3"/>
        <charset val="129"/>
      </rPr>
      <t xml:space="preserve">    </t>
    </r>
    <phoneticPr fontId="2" type="noConversion"/>
  </si>
  <si>
    <r>
      <t xml:space="preserve">오징어
</t>
    </r>
    <r>
      <rPr>
        <sz val="9"/>
        <color indexed="63"/>
        <rFont val="나눔고딕"/>
        <family val="3"/>
        <charset val="129"/>
      </rPr>
      <t xml:space="preserve">25cm 냉동 1마리  </t>
    </r>
    <r>
      <rPr>
        <b/>
        <sz val="11"/>
        <color indexed="63"/>
        <rFont val="나눔고딕"/>
        <family val="3"/>
        <charset val="129"/>
      </rPr>
      <t xml:space="preserve">    </t>
    </r>
    <phoneticPr fontId="2" type="noConversion"/>
  </si>
  <si>
    <r>
      <rPr>
        <sz val="20"/>
        <rFont val="맑은 고딕"/>
        <family val="3"/>
        <charset val="129"/>
      </rPr>
      <t>※</t>
    </r>
    <r>
      <rPr>
        <sz val="20"/>
        <rFont val="돋움"/>
        <family val="3"/>
        <charset val="129"/>
      </rPr>
      <t>조사일 : 2022. 9. 6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</si>
</sst>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2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20"/>
      <name val="돋움"/>
      <family val="3"/>
      <charset val="129"/>
    </font>
    <font>
      <sz val="20"/>
      <color theme="1"/>
      <name val="돋움"/>
      <family val="3"/>
      <charset val="129"/>
    </font>
    <font>
      <sz val="20"/>
      <name val="맑은 고딕"/>
      <family val="3"/>
      <charset val="129"/>
    </font>
    <font>
      <b/>
      <sz val="14"/>
      <color indexed="12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1"/>
      <color indexed="63"/>
      <name val="맑은 고딕"/>
      <family val="3"/>
      <charset val="129"/>
    </font>
    <font>
      <sz val="11"/>
      <name val="나눔고딕"/>
      <family val="3"/>
      <charset val="129"/>
    </font>
    <font>
      <b/>
      <sz val="11"/>
      <color indexed="63"/>
      <name val="나눔고딕"/>
      <family val="3"/>
      <charset val="129"/>
    </font>
    <font>
      <sz val="8"/>
      <color indexed="63"/>
      <name val="나눔고딕"/>
      <family val="3"/>
      <charset val="129"/>
    </font>
    <font>
      <b/>
      <sz val="14"/>
      <name val="나눔고딕"/>
      <family val="3"/>
      <charset val="129"/>
    </font>
    <font>
      <sz val="11"/>
      <color indexed="63"/>
      <name val="나눔고딕"/>
      <family val="3"/>
      <charset val="129"/>
    </font>
    <font>
      <sz val="9"/>
      <color indexed="63"/>
      <name val="나눔고딕"/>
      <family val="3"/>
      <charset val="129"/>
    </font>
    <font>
      <b/>
      <sz val="9"/>
      <color indexed="63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26"/>
      <name val="나눔고딕 ExtraBold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D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41" fontId="0" fillId="0" borderId="0" xfId="1" applyFont="1" applyAlignment="1"/>
    <xf numFmtId="0" fontId="3" fillId="0" borderId="0" xfId="0" applyFont="1" applyAlignment="1"/>
    <xf numFmtId="0" fontId="4" fillId="0" borderId="0" xfId="0" applyFont="1" applyAlignment="1"/>
    <xf numFmtId="41" fontId="4" fillId="0" borderId="0" xfId="1" applyFont="1" applyAlignment="1"/>
    <xf numFmtId="0" fontId="5" fillId="0" borderId="0" xfId="0" applyFont="1" applyAlignment="1"/>
    <xf numFmtId="41" fontId="8" fillId="3" borderId="3" xfId="1" applyFont="1" applyFill="1" applyBorder="1" applyAlignment="1">
      <alignment vertical="center" wrapText="1"/>
    </xf>
    <xf numFmtId="41" fontId="9" fillId="4" borderId="4" xfId="1" applyNumberFormat="1" applyFont="1" applyFill="1" applyBorder="1" applyAlignment="1">
      <alignment horizontal="center" vertical="center" wrapText="1"/>
    </xf>
    <xf numFmtId="176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41" fontId="8" fillId="4" borderId="4" xfId="1" applyNumberFormat="1" applyFont="1" applyFill="1" applyBorder="1" applyAlignment="1">
      <alignment vertical="center" wrapText="1"/>
    </xf>
    <xf numFmtId="0" fontId="11" fillId="5" borderId="4" xfId="0" applyFont="1" applyFill="1" applyBorder="1" applyAlignment="1">
      <alignment wrapText="1"/>
    </xf>
    <xf numFmtId="41" fontId="14" fillId="4" borderId="4" xfId="1" applyNumberFormat="1" applyFont="1" applyFill="1" applyBorder="1" applyAlignment="1">
      <alignment vertical="center" wrapText="1"/>
    </xf>
    <xf numFmtId="41" fontId="8" fillId="4" borderId="3" xfId="1" applyNumberFormat="1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41" fontId="14" fillId="4" borderId="3" xfId="1" applyNumberFormat="1" applyFont="1" applyFill="1" applyBorder="1" applyAlignment="1">
      <alignment vertical="center" wrapText="1"/>
    </xf>
    <xf numFmtId="0" fontId="11" fillId="5" borderId="3" xfId="0" applyFont="1" applyFill="1" applyBorder="1" applyAlignment="1">
      <alignment wrapText="1"/>
    </xf>
    <xf numFmtId="41" fontId="8" fillId="6" borderId="3" xfId="1" applyNumberFormat="1" applyFont="1" applyFill="1" applyBorder="1" applyAlignment="1">
      <alignment vertical="center" wrapText="1"/>
    </xf>
    <xf numFmtId="43" fontId="8" fillId="3" borderId="3" xfId="1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1" fontId="17" fillId="3" borderId="5" xfId="1" applyFont="1" applyFill="1" applyBorder="1" applyAlignment="1">
      <alignment horizontal="center" vertical="center" wrapText="1"/>
    </xf>
    <xf numFmtId="41" fontId="17" fillId="3" borderId="6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10" zoomScale="80" zoomScaleNormal="80" workbookViewId="0">
      <selection activeCell="A27" sqref="A27:G27"/>
    </sheetView>
  </sheetViews>
  <sheetFormatPr defaultRowHeight="13.5" x14ac:dyDescent="0.15"/>
  <cols>
    <col min="1" max="1" width="5.77734375" style="1" customWidth="1"/>
    <col min="2" max="2" width="16.33203125" style="1" customWidth="1"/>
    <col min="3" max="3" width="8.77734375" style="3" customWidth="1"/>
    <col min="4" max="6" width="8.77734375" style="1" customWidth="1"/>
    <col min="7" max="7" width="14.21875" style="2" customWidth="1"/>
    <col min="8" max="16384" width="8.88671875" style="1"/>
  </cols>
  <sheetData>
    <row r="1" spans="1:7" ht="50.25" customHeight="1" x14ac:dyDescent="0.15">
      <c r="A1" s="22" t="s">
        <v>25</v>
      </c>
      <c r="B1" s="22"/>
      <c r="C1" s="22"/>
      <c r="D1" s="22"/>
      <c r="E1" s="22"/>
      <c r="F1" s="22"/>
      <c r="G1" s="22"/>
    </row>
    <row r="2" spans="1:7" ht="20.100000000000001" customHeight="1" x14ac:dyDescent="0.15">
      <c r="A2" s="35" t="s">
        <v>24</v>
      </c>
      <c r="B2" s="38" t="s">
        <v>23</v>
      </c>
      <c r="C2" s="39" t="s">
        <v>22</v>
      </c>
      <c r="D2" s="40"/>
      <c r="E2" s="40"/>
      <c r="F2" s="40"/>
      <c r="G2" s="41"/>
    </row>
    <row r="3" spans="1:7" ht="20.100000000000001" customHeight="1" x14ac:dyDescent="0.15">
      <c r="A3" s="36"/>
      <c r="B3" s="38"/>
      <c r="C3" s="28" t="s">
        <v>21</v>
      </c>
      <c r="D3" s="30" t="s">
        <v>20</v>
      </c>
      <c r="E3" s="30" t="s">
        <v>19</v>
      </c>
      <c r="F3" s="32" t="s">
        <v>18</v>
      </c>
      <c r="G3" s="33" t="s">
        <v>17</v>
      </c>
    </row>
    <row r="4" spans="1:7" ht="20.100000000000001" customHeight="1" x14ac:dyDescent="0.15">
      <c r="A4" s="37"/>
      <c r="B4" s="38"/>
      <c r="C4" s="29"/>
      <c r="D4" s="31"/>
      <c r="E4" s="31"/>
      <c r="F4" s="31"/>
      <c r="G4" s="34"/>
    </row>
    <row r="5" spans="1:7" ht="3" customHeight="1" x14ac:dyDescent="0.2">
      <c r="A5" s="23"/>
      <c r="B5" s="23"/>
      <c r="C5" s="23"/>
      <c r="D5" s="23"/>
      <c r="E5" s="23"/>
      <c r="F5" s="23"/>
      <c r="G5" s="23"/>
    </row>
    <row r="6" spans="1:7" ht="30" customHeight="1" x14ac:dyDescent="0.2">
      <c r="A6" s="24" t="s">
        <v>16</v>
      </c>
      <c r="B6" s="17" t="s">
        <v>15</v>
      </c>
      <c r="C6" s="14">
        <v>1980</v>
      </c>
      <c r="D6" s="10">
        <v>6000</v>
      </c>
      <c r="E6" s="9">
        <v>4000</v>
      </c>
      <c r="F6" s="18">
        <v>1600</v>
      </c>
      <c r="G6" s="7">
        <f t="shared" ref="G6:G25" si="0">SUM(C6:F6)/4</f>
        <v>3395</v>
      </c>
    </row>
    <row r="7" spans="1:7" ht="30" customHeight="1" x14ac:dyDescent="0.2">
      <c r="A7" s="42"/>
      <c r="B7" s="17" t="s">
        <v>14</v>
      </c>
      <c r="C7" s="14">
        <v>3000</v>
      </c>
      <c r="D7" s="10">
        <v>4999</v>
      </c>
      <c r="E7" s="9">
        <v>5000</v>
      </c>
      <c r="F7" s="14">
        <v>2700</v>
      </c>
      <c r="G7" s="7">
        <f t="shared" si="0"/>
        <v>3924.75</v>
      </c>
    </row>
    <row r="8" spans="1:7" ht="30" customHeight="1" x14ac:dyDescent="0.2">
      <c r="A8" s="42"/>
      <c r="B8" s="17" t="s">
        <v>13</v>
      </c>
      <c r="C8" s="14">
        <v>3000</v>
      </c>
      <c r="D8" s="10">
        <v>6000</v>
      </c>
      <c r="E8" s="9">
        <v>8000</v>
      </c>
      <c r="F8" s="16">
        <v>8000</v>
      </c>
      <c r="G8" s="7">
        <f t="shared" si="0"/>
        <v>6250</v>
      </c>
    </row>
    <row r="9" spans="1:7" ht="30" customHeight="1" x14ac:dyDescent="0.2">
      <c r="A9" s="42"/>
      <c r="B9" s="17" t="s">
        <v>26</v>
      </c>
      <c r="C9" s="14">
        <v>3800</v>
      </c>
      <c r="D9" s="10">
        <v>2500</v>
      </c>
      <c r="E9" s="9">
        <v>3800</v>
      </c>
      <c r="F9" s="16">
        <v>3480</v>
      </c>
      <c r="G9" s="7">
        <f t="shared" si="0"/>
        <v>3395</v>
      </c>
    </row>
    <row r="10" spans="1:7" ht="30" customHeight="1" x14ac:dyDescent="0.2">
      <c r="A10" s="42"/>
      <c r="B10" s="17" t="s">
        <v>27</v>
      </c>
      <c r="C10" s="14">
        <v>6500</v>
      </c>
      <c r="D10" s="10">
        <v>4200</v>
      </c>
      <c r="E10" s="9">
        <v>6000</v>
      </c>
      <c r="F10" s="16">
        <f>1580*5</f>
        <v>7900</v>
      </c>
      <c r="G10" s="7">
        <f t="shared" si="0"/>
        <v>6150</v>
      </c>
    </row>
    <row r="11" spans="1:7" ht="30" customHeight="1" x14ac:dyDescent="0.2">
      <c r="A11" s="42"/>
      <c r="B11" s="17" t="s">
        <v>28</v>
      </c>
      <c r="C11" s="14">
        <v>3500</v>
      </c>
      <c r="D11" s="10">
        <v>3500</v>
      </c>
      <c r="E11" s="9">
        <v>4300</v>
      </c>
      <c r="F11" s="16">
        <v>3480</v>
      </c>
      <c r="G11" s="7">
        <f t="shared" si="0"/>
        <v>3695</v>
      </c>
    </row>
    <row r="12" spans="1:7" ht="30" customHeight="1" x14ac:dyDescent="0.2">
      <c r="A12" s="42"/>
      <c r="B12" s="17" t="s">
        <v>12</v>
      </c>
      <c r="C12" s="14">
        <v>2700</v>
      </c>
      <c r="D12" s="10">
        <v>3900</v>
      </c>
      <c r="E12" s="9">
        <v>3500</v>
      </c>
      <c r="F12" s="16">
        <v>1980</v>
      </c>
      <c r="G12" s="7">
        <f t="shared" si="0"/>
        <v>3020</v>
      </c>
    </row>
    <row r="13" spans="1:7" ht="30" customHeight="1" x14ac:dyDescent="0.2">
      <c r="A13" s="24" t="s">
        <v>30</v>
      </c>
      <c r="B13" s="17" t="s">
        <v>29</v>
      </c>
      <c r="C13" s="14">
        <v>5000</v>
      </c>
      <c r="D13" s="10">
        <f>5900*2</f>
        <v>11800</v>
      </c>
      <c r="E13" s="9">
        <v>1430</v>
      </c>
      <c r="F13" s="16" t="s">
        <v>5</v>
      </c>
      <c r="G13" s="19">
        <f>SUM(C13:F13)/3</f>
        <v>6076.666666666667</v>
      </c>
    </row>
    <row r="14" spans="1:7" ht="30" customHeight="1" x14ac:dyDescent="0.2">
      <c r="A14" s="42"/>
      <c r="B14" s="17" t="s">
        <v>31</v>
      </c>
      <c r="C14" s="14">
        <v>2653</v>
      </c>
      <c r="D14" s="10">
        <v>7800</v>
      </c>
      <c r="E14" s="9">
        <v>3670</v>
      </c>
      <c r="F14" s="16" t="s">
        <v>5</v>
      </c>
      <c r="G14" s="19">
        <f t="shared" ref="G14:G15" si="1">SUM(C14:F14)/3</f>
        <v>4707.666666666667</v>
      </c>
    </row>
    <row r="15" spans="1:7" ht="30" customHeight="1" x14ac:dyDescent="0.2">
      <c r="A15" s="42"/>
      <c r="B15" s="17" t="s">
        <v>32</v>
      </c>
      <c r="C15" s="14">
        <v>10000</v>
      </c>
      <c r="D15" s="10">
        <v>8900</v>
      </c>
      <c r="E15" s="9">
        <v>11000</v>
      </c>
      <c r="F15" s="16" t="s">
        <v>37</v>
      </c>
      <c r="G15" s="19">
        <f t="shared" si="1"/>
        <v>9966.6666666666661</v>
      </c>
    </row>
    <row r="16" spans="1:7" ht="30" customHeight="1" x14ac:dyDescent="0.2">
      <c r="A16" s="24" t="s">
        <v>11</v>
      </c>
      <c r="B16" s="17" t="s">
        <v>33</v>
      </c>
      <c r="C16" s="14">
        <v>27000</v>
      </c>
      <c r="D16" s="10">
        <v>20000</v>
      </c>
      <c r="E16" s="9">
        <v>23880</v>
      </c>
      <c r="F16" s="16">
        <f>5334*6</f>
        <v>32004</v>
      </c>
      <c r="G16" s="7">
        <f t="shared" si="0"/>
        <v>25721</v>
      </c>
    </row>
    <row r="17" spans="1:7" ht="30" customHeight="1" x14ac:dyDescent="0.2">
      <c r="A17" s="25"/>
      <c r="B17" s="17" t="s">
        <v>10</v>
      </c>
      <c r="C17" s="14">
        <v>17800</v>
      </c>
      <c r="D17" s="10">
        <v>16900</v>
      </c>
      <c r="E17" s="9">
        <v>18900</v>
      </c>
      <c r="F17" s="13">
        <f>(17800/5)*6</f>
        <v>21360</v>
      </c>
      <c r="G17" s="7">
        <f t="shared" si="0"/>
        <v>18740</v>
      </c>
    </row>
    <row r="18" spans="1:7" ht="30" customHeight="1" x14ac:dyDescent="0.2">
      <c r="A18" s="25"/>
      <c r="B18" s="17" t="s">
        <v>9</v>
      </c>
      <c r="C18" s="14">
        <v>6000</v>
      </c>
      <c r="D18" s="10">
        <v>6500</v>
      </c>
      <c r="E18" s="9">
        <v>7800</v>
      </c>
      <c r="F18" s="16">
        <v>10560</v>
      </c>
      <c r="G18" s="7">
        <f t="shared" si="0"/>
        <v>7715</v>
      </c>
    </row>
    <row r="19" spans="1:7" ht="30" customHeight="1" x14ac:dyDescent="0.15">
      <c r="A19" s="25"/>
      <c r="B19" s="15" t="s">
        <v>8</v>
      </c>
      <c r="C19" s="14">
        <v>4133</v>
      </c>
      <c r="D19" s="10">
        <v>2660</v>
      </c>
      <c r="E19" s="9">
        <v>2670</v>
      </c>
      <c r="F19" s="13">
        <v>5480</v>
      </c>
      <c r="G19" s="7">
        <f t="shared" si="0"/>
        <v>3735.75</v>
      </c>
    </row>
    <row r="20" spans="1:7" ht="30" customHeight="1" x14ac:dyDescent="0.2">
      <c r="A20" s="26" t="s">
        <v>7</v>
      </c>
      <c r="B20" s="12" t="s">
        <v>34</v>
      </c>
      <c r="C20" s="11" t="s">
        <v>5</v>
      </c>
      <c r="D20" s="10" t="s">
        <v>5</v>
      </c>
      <c r="E20" s="9">
        <v>3330</v>
      </c>
      <c r="F20" s="13" t="s">
        <v>38</v>
      </c>
      <c r="G20" s="7">
        <v>3330</v>
      </c>
    </row>
    <row r="21" spans="1:7" ht="30" customHeight="1" x14ac:dyDescent="0.2">
      <c r="A21" s="26"/>
      <c r="B21" s="12" t="s">
        <v>6</v>
      </c>
      <c r="C21" s="11">
        <v>500</v>
      </c>
      <c r="D21" s="10">
        <v>842</v>
      </c>
      <c r="E21" s="9" t="s">
        <v>36</v>
      </c>
      <c r="F21" s="13" t="s">
        <v>5</v>
      </c>
      <c r="G21" s="7">
        <f>SUM(C21:F21)/2</f>
        <v>671</v>
      </c>
    </row>
    <row r="22" spans="1:7" ht="30" customHeight="1" x14ac:dyDescent="0.2">
      <c r="A22" s="27"/>
      <c r="B22" s="12" t="s">
        <v>4</v>
      </c>
      <c r="C22" s="11">
        <v>5000</v>
      </c>
      <c r="D22" s="10">
        <v>24500</v>
      </c>
      <c r="E22" s="9">
        <v>15000</v>
      </c>
      <c r="F22" s="8">
        <v>19800</v>
      </c>
      <c r="G22" s="7">
        <f t="shared" si="0"/>
        <v>16075</v>
      </c>
    </row>
    <row r="23" spans="1:7" ht="30" customHeight="1" x14ac:dyDescent="0.2">
      <c r="A23" s="27"/>
      <c r="B23" s="12" t="s">
        <v>3</v>
      </c>
      <c r="C23" s="11">
        <v>3000</v>
      </c>
      <c r="D23" s="10">
        <v>14900</v>
      </c>
      <c r="E23" s="9">
        <v>4000</v>
      </c>
      <c r="F23" s="8" t="s">
        <v>39</v>
      </c>
      <c r="G23" s="7">
        <f>SUM(C23:F23)/3</f>
        <v>7300</v>
      </c>
    </row>
    <row r="24" spans="1:7" ht="30" customHeight="1" x14ac:dyDescent="0.2">
      <c r="A24" s="27"/>
      <c r="B24" s="12" t="s">
        <v>46</v>
      </c>
      <c r="C24" s="11">
        <v>3000</v>
      </c>
      <c r="D24" s="10">
        <v>5900</v>
      </c>
      <c r="E24" s="9">
        <v>3330</v>
      </c>
      <c r="F24" s="13">
        <v>2000</v>
      </c>
      <c r="G24" s="7">
        <f t="shared" si="0"/>
        <v>3557.5</v>
      </c>
    </row>
    <row r="25" spans="1:7" ht="30" customHeight="1" x14ac:dyDescent="0.2">
      <c r="A25" s="27"/>
      <c r="B25" s="12" t="s">
        <v>2</v>
      </c>
      <c r="C25" s="11">
        <v>1700</v>
      </c>
      <c r="D25" s="10">
        <v>2450</v>
      </c>
      <c r="E25" s="9">
        <v>5000</v>
      </c>
      <c r="F25" s="13">
        <v>4200</v>
      </c>
      <c r="G25" s="7">
        <f t="shared" si="0"/>
        <v>3337.5</v>
      </c>
    </row>
    <row r="26" spans="1:7" ht="30" customHeight="1" x14ac:dyDescent="0.2">
      <c r="A26" s="27"/>
      <c r="B26" s="12" t="s">
        <v>1</v>
      </c>
      <c r="C26" s="11" t="s">
        <v>35</v>
      </c>
      <c r="D26" s="10">
        <v>4000</v>
      </c>
      <c r="E26" s="9">
        <v>3250</v>
      </c>
      <c r="F26" s="8">
        <v>3300</v>
      </c>
      <c r="G26" s="19">
        <f>SUM(C26:F26)/3</f>
        <v>3516.6666666666665</v>
      </c>
    </row>
    <row r="27" spans="1:7" ht="45" customHeight="1" x14ac:dyDescent="0.15">
      <c r="A27" s="20" t="s">
        <v>0</v>
      </c>
      <c r="B27" s="21"/>
      <c r="C27" s="21"/>
      <c r="D27" s="21"/>
      <c r="E27" s="21"/>
      <c r="F27" s="21"/>
      <c r="G27" s="21"/>
    </row>
    <row r="29" spans="1:7" s="4" customFormat="1" ht="31.5" x14ac:dyDescent="0.55000000000000004">
      <c r="A29" s="4" t="s">
        <v>40</v>
      </c>
      <c r="C29" s="6"/>
      <c r="G29" s="5"/>
    </row>
  </sheetData>
  <mergeCells count="15">
    <mergeCell ref="A27:G27"/>
    <mergeCell ref="A1:G1"/>
    <mergeCell ref="A5:G5"/>
    <mergeCell ref="A16:A19"/>
    <mergeCell ref="A20:A26"/>
    <mergeCell ref="C3:C4"/>
    <mergeCell ref="D3:D4"/>
    <mergeCell ref="E3:E4"/>
    <mergeCell ref="F3:F4"/>
    <mergeCell ref="G3:G4"/>
    <mergeCell ref="A2:A4"/>
    <mergeCell ref="B2:B4"/>
    <mergeCell ref="C2:G2"/>
    <mergeCell ref="A6:A12"/>
    <mergeCell ref="A13:A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zoomScale="80" zoomScaleNormal="80" workbookViewId="0">
      <selection activeCell="G6" sqref="G6:G26"/>
    </sheetView>
  </sheetViews>
  <sheetFormatPr defaultRowHeight="13.5" x14ac:dyDescent="0.15"/>
  <cols>
    <col min="1" max="1" width="5.77734375" style="1" customWidth="1"/>
    <col min="2" max="2" width="16.33203125" style="1" customWidth="1"/>
    <col min="3" max="3" width="8.77734375" style="3" customWidth="1"/>
    <col min="4" max="6" width="8.77734375" style="1" customWidth="1"/>
    <col min="7" max="7" width="14.21875" style="2" customWidth="1"/>
    <col min="8" max="16384" width="8.88671875" style="1"/>
  </cols>
  <sheetData>
    <row r="1" spans="1:7" ht="50.25" customHeight="1" x14ac:dyDescent="0.15">
      <c r="A1" s="22" t="s">
        <v>41</v>
      </c>
      <c r="B1" s="22"/>
      <c r="C1" s="22"/>
      <c r="D1" s="22"/>
      <c r="E1" s="22"/>
      <c r="F1" s="22"/>
      <c r="G1" s="22"/>
    </row>
    <row r="2" spans="1:7" ht="20.100000000000001" customHeight="1" x14ac:dyDescent="0.15">
      <c r="A2" s="35" t="s">
        <v>24</v>
      </c>
      <c r="B2" s="38" t="s">
        <v>23</v>
      </c>
      <c r="C2" s="39" t="s">
        <v>22</v>
      </c>
      <c r="D2" s="40"/>
      <c r="E2" s="40"/>
      <c r="F2" s="40"/>
      <c r="G2" s="41"/>
    </row>
    <row r="3" spans="1:7" ht="20.100000000000001" customHeight="1" x14ac:dyDescent="0.15">
      <c r="A3" s="36"/>
      <c r="B3" s="38"/>
      <c r="C3" s="28" t="s">
        <v>21</v>
      </c>
      <c r="D3" s="30" t="s">
        <v>20</v>
      </c>
      <c r="E3" s="30" t="s">
        <v>19</v>
      </c>
      <c r="F3" s="32" t="s">
        <v>18</v>
      </c>
      <c r="G3" s="33" t="s">
        <v>17</v>
      </c>
    </row>
    <row r="4" spans="1:7" ht="20.100000000000001" customHeight="1" x14ac:dyDescent="0.15">
      <c r="A4" s="37"/>
      <c r="B4" s="38"/>
      <c r="C4" s="29"/>
      <c r="D4" s="31"/>
      <c r="E4" s="31"/>
      <c r="F4" s="31"/>
      <c r="G4" s="34"/>
    </row>
    <row r="5" spans="1:7" ht="3" customHeight="1" x14ac:dyDescent="0.2">
      <c r="A5" s="23"/>
      <c r="B5" s="23"/>
      <c r="C5" s="23"/>
      <c r="D5" s="23"/>
      <c r="E5" s="23"/>
      <c r="F5" s="23"/>
      <c r="G5" s="23"/>
    </row>
    <row r="6" spans="1:7" ht="30" customHeight="1" x14ac:dyDescent="0.2">
      <c r="A6" s="24" t="s">
        <v>16</v>
      </c>
      <c r="B6" s="17" t="s">
        <v>15</v>
      </c>
      <c r="C6" s="14">
        <v>2500</v>
      </c>
      <c r="D6" s="10">
        <v>6000</v>
      </c>
      <c r="E6" s="9">
        <v>4000</v>
      </c>
      <c r="F6" s="18">
        <v>1300</v>
      </c>
      <c r="G6" s="7">
        <f t="shared" ref="G6:G25" si="0">SUM(C6:F6)/4</f>
        <v>3450</v>
      </c>
    </row>
    <row r="7" spans="1:7" ht="30" customHeight="1" x14ac:dyDescent="0.2">
      <c r="A7" s="42"/>
      <c r="B7" s="17" t="s">
        <v>14</v>
      </c>
      <c r="C7" s="14">
        <v>3000</v>
      </c>
      <c r="D7" s="10">
        <v>4999</v>
      </c>
      <c r="E7" s="9">
        <v>3300</v>
      </c>
      <c r="F7" s="14">
        <v>3000</v>
      </c>
      <c r="G7" s="7">
        <f t="shared" si="0"/>
        <v>3574.75</v>
      </c>
    </row>
    <row r="8" spans="1:7" ht="30" customHeight="1" x14ac:dyDescent="0.2">
      <c r="A8" s="42"/>
      <c r="B8" s="17" t="s">
        <v>13</v>
      </c>
      <c r="C8" s="14">
        <v>10000</v>
      </c>
      <c r="D8" s="10">
        <v>5633</v>
      </c>
      <c r="E8" s="9">
        <v>8000</v>
      </c>
      <c r="F8" s="16">
        <v>7500</v>
      </c>
      <c r="G8" s="7">
        <f t="shared" si="0"/>
        <v>7783.25</v>
      </c>
    </row>
    <row r="9" spans="1:7" ht="30" customHeight="1" x14ac:dyDescent="0.2">
      <c r="A9" s="42"/>
      <c r="B9" s="17" t="s">
        <v>26</v>
      </c>
      <c r="C9" s="14">
        <v>3000</v>
      </c>
      <c r="D9" s="10">
        <v>2500</v>
      </c>
      <c r="E9" s="9">
        <v>3800</v>
      </c>
      <c r="F9" s="16">
        <v>3980</v>
      </c>
      <c r="G9" s="7">
        <f t="shared" si="0"/>
        <v>3320</v>
      </c>
    </row>
    <row r="10" spans="1:7" ht="30" customHeight="1" x14ac:dyDescent="0.2">
      <c r="A10" s="42"/>
      <c r="B10" s="17" t="s">
        <v>27</v>
      </c>
      <c r="C10" s="14">
        <v>6000</v>
      </c>
      <c r="D10" s="10">
        <v>4200</v>
      </c>
      <c r="E10" s="9">
        <v>4500</v>
      </c>
      <c r="F10" s="16">
        <v>5800</v>
      </c>
      <c r="G10" s="7">
        <f t="shared" si="0"/>
        <v>5125</v>
      </c>
    </row>
    <row r="11" spans="1:7" ht="30" customHeight="1" x14ac:dyDescent="0.2">
      <c r="A11" s="42"/>
      <c r="B11" s="17" t="s">
        <v>28</v>
      </c>
      <c r="C11" s="14">
        <v>3500</v>
      </c>
      <c r="D11" s="10">
        <v>2380</v>
      </c>
      <c r="E11" s="9">
        <v>3900</v>
      </c>
      <c r="F11" s="16">
        <v>3480</v>
      </c>
      <c r="G11" s="7">
        <f t="shared" si="0"/>
        <v>3315</v>
      </c>
    </row>
    <row r="12" spans="1:7" ht="30" customHeight="1" x14ac:dyDescent="0.2">
      <c r="A12" s="42"/>
      <c r="B12" s="17" t="s">
        <v>12</v>
      </c>
      <c r="C12" s="14">
        <v>2000</v>
      </c>
      <c r="D12" s="10">
        <v>2700</v>
      </c>
      <c r="E12" s="9">
        <v>3800</v>
      </c>
      <c r="F12" s="16">
        <v>2180</v>
      </c>
      <c r="G12" s="7">
        <f t="shared" si="0"/>
        <v>2670</v>
      </c>
    </row>
    <row r="13" spans="1:7" ht="30" customHeight="1" x14ac:dyDescent="0.2">
      <c r="A13" s="24" t="s">
        <v>30</v>
      </c>
      <c r="B13" s="17" t="s">
        <v>29</v>
      </c>
      <c r="C13" s="14">
        <v>2400</v>
      </c>
      <c r="D13" s="10">
        <v>5900</v>
      </c>
      <c r="E13" s="9">
        <v>1400</v>
      </c>
      <c r="F13" s="16">
        <v>6480</v>
      </c>
      <c r="G13" s="7">
        <f t="shared" si="0"/>
        <v>4045</v>
      </c>
    </row>
    <row r="14" spans="1:7" ht="30" customHeight="1" x14ac:dyDescent="0.2">
      <c r="A14" s="42"/>
      <c r="B14" s="17" t="s">
        <v>31</v>
      </c>
      <c r="C14" s="14">
        <v>5000</v>
      </c>
      <c r="D14" s="10">
        <v>7800</v>
      </c>
      <c r="E14" s="9">
        <v>3670</v>
      </c>
      <c r="F14" s="16">
        <v>3560</v>
      </c>
      <c r="G14" s="7">
        <f t="shared" si="0"/>
        <v>5007.5</v>
      </c>
    </row>
    <row r="15" spans="1:7" ht="30" customHeight="1" x14ac:dyDescent="0.2">
      <c r="A15" s="42"/>
      <c r="B15" s="17" t="s">
        <v>32</v>
      </c>
      <c r="C15" s="14">
        <v>10000</v>
      </c>
      <c r="D15" s="10">
        <v>8900</v>
      </c>
      <c r="E15" s="9">
        <v>22000</v>
      </c>
      <c r="F15" s="16">
        <v>4900</v>
      </c>
      <c r="G15" s="7">
        <f t="shared" si="0"/>
        <v>11450</v>
      </c>
    </row>
    <row r="16" spans="1:7" ht="30" customHeight="1" x14ac:dyDescent="0.2">
      <c r="A16" s="24" t="s">
        <v>11</v>
      </c>
      <c r="B16" s="17" t="s">
        <v>33</v>
      </c>
      <c r="C16" s="14">
        <v>24000</v>
      </c>
      <c r="D16" s="10">
        <v>20000</v>
      </c>
      <c r="E16" s="9">
        <v>22800</v>
      </c>
      <c r="F16" s="16">
        <f>5333*6</f>
        <v>31998</v>
      </c>
      <c r="G16" s="7">
        <f t="shared" si="0"/>
        <v>24699.5</v>
      </c>
    </row>
    <row r="17" spans="1:7" ht="30" customHeight="1" x14ac:dyDescent="0.2">
      <c r="A17" s="25"/>
      <c r="B17" s="17" t="s">
        <v>10</v>
      </c>
      <c r="C17" s="14">
        <v>17800</v>
      </c>
      <c r="D17" s="10">
        <v>16900</v>
      </c>
      <c r="E17" s="9">
        <v>17100</v>
      </c>
      <c r="F17" s="13">
        <f>(9800/5)*6</f>
        <v>11760</v>
      </c>
      <c r="G17" s="7">
        <f t="shared" si="0"/>
        <v>15890</v>
      </c>
    </row>
    <row r="18" spans="1:7" ht="30" customHeight="1" x14ac:dyDescent="0.2">
      <c r="A18" s="25"/>
      <c r="B18" s="17" t="s">
        <v>9</v>
      </c>
      <c r="C18" s="14">
        <v>6000</v>
      </c>
      <c r="D18" s="10">
        <v>6900</v>
      </c>
      <c r="E18" s="9">
        <v>7800</v>
      </c>
      <c r="F18" s="16">
        <v>9600</v>
      </c>
      <c r="G18" s="7">
        <f t="shared" si="0"/>
        <v>7575</v>
      </c>
    </row>
    <row r="19" spans="1:7" ht="30" customHeight="1" x14ac:dyDescent="0.15">
      <c r="A19" s="25"/>
      <c r="B19" s="15" t="s">
        <v>8</v>
      </c>
      <c r="C19" s="14">
        <v>3000</v>
      </c>
      <c r="D19" s="10">
        <v>2660</v>
      </c>
      <c r="E19" s="9">
        <v>2670</v>
      </c>
      <c r="F19" s="13">
        <v>3990</v>
      </c>
      <c r="G19" s="7">
        <f t="shared" si="0"/>
        <v>3080</v>
      </c>
    </row>
    <row r="20" spans="1:7" ht="30" customHeight="1" x14ac:dyDescent="0.2">
      <c r="A20" s="26" t="s">
        <v>7</v>
      </c>
      <c r="B20" s="12" t="s">
        <v>34</v>
      </c>
      <c r="C20" s="11" t="s">
        <v>42</v>
      </c>
      <c r="D20" s="10" t="s">
        <v>5</v>
      </c>
      <c r="E20" s="9">
        <v>3330</v>
      </c>
      <c r="F20" s="13" t="s">
        <v>44</v>
      </c>
      <c r="G20" s="7">
        <v>3330</v>
      </c>
    </row>
    <row r="21" spans="1:7" ht="30" customHeight="1" x14ac:dyDescent="0.2">
      <c r="A21" s="26"/>
      <c r="B21" s="12" t="s">
        <v>6</v>
      </c>
      <c r="C21" s="11">
        <v>900</v>
      </c>
      <c r="D21" s="10">
        <v>842</v>
      </c>
      <c r="E21" s="9" t="s">
        <v>42</v>
      </c>
      <c r="F21" s="13">
        <v>1300</v>
      </c>
      <c r="G21" s="7">
        <f>SUM(C21:F21)/3</f>
        <v>1014</v>
      </c>
    </row>
    <row r="22" spans="1:7" ht="30" customHeight="1" x14ac:dyDescent="0.2">
      <c r="A22" s="27"/>
      <c r="B22" s="12" t="s">
        <v>4</v>
      </c>
      <c r="C22" s="11">
        <v>5000</v>
      </c>
      <c r="D22" s="10">
        <v>24500</v>
      </c>
      <c r="E22" s="9">
        <v>15000</v>
      </c>
      <c r="F22" s="8">
        <v>6900</v>
      </c>
      <c r="G22" s="7">
        <f t="shared" si="0"/>
        <v>12850</v>
      </c>
    </row>
    <row r="23" spans="1:7" ht="30" customHeight="1" x14ac:dyDescent="0.2">
      <c r="A23" s="27"/>
      <c r="B23" s="12" t="s">
        <v>3</v>
      </c>
      <c r="C23" s="11">
        <v>3000</v>
      </c>
      <c r="D23" s="10">
        <v>14900</v>
      </c>
      <c r="E23" s="9">
        <v>4000</v>
      </c>
      <c r="F23" s="8">
        <v>5900</v>
      </c>
      <c r="G23" s="7">
        <f t="shared" si="0"/>
        <v>6950</v>
      </c>
    </row>
    <row r="24" spans="1:7" ht="30" customHeight="1" x14ac:dyDescent="0.2">
      <c r="A24" s="27"/>
      <c r="B24" s="12" t="s">
        <v>47</v>
      </c>
      <c r="C24" s="11">
        <v>4000</v>
      </c>
      <c r="D24" s="10">
        <v>5900</v>
      </c>
      <c r="E24" s="9">
        <v>4000</v>
      </c>
      <c r="F24" s="13">
        <v>2600</v>
      </c>
      <c r="G24" s="7">
        <f t="shared" si="0"/>
        <v>4125</v>
      </c>
    </row>
    <row r="25" spans="1:7" ht="30" customHeight="1" x14ac:dyDescent="0.2">
      <c r="A25" s="27"/>
      <c r="B25" s="12" t="s">
        <v>2</v>
      </c>
      <c r="C25" s="11">
        <v>3500</v>
      </c>
      <c r="D25" s="10">
        <v>2450</v>
      </c>
      <c r="E25" s="9">
        <v>5000</v>
      </c>
      <c r="F25" s="13">
        <v>4100</v>
      </c>
      <c r="G25" s="7">
        <f t="shared" si="0"/>
        <v>3762.5</v>
      </c>
    </row>
    <row r="26" spans="1:7" ht="30" customHeight="1" x14ac:dyDescent="0.2">
      <c r="A26" s="27"/>
      <c r="B26" s="12" t="s">
        <v>1</v>
      </c>
      <c r="C26" s="11" t="s">
        <v>35</v>
      </c>
      <c r="D26" s="10">
        <v>4000</v>
      </c>
      <c r="E26" s="9">
        <v>3250</v>
      </c>
      <c r="F26" s="8">
        <v>3300</v>
      </c>
      <c r="G26" s="19">
        <f>SUM(C26:F26)/3</f>
        <v>3516.6666666666665</v>
      </c>
    </row>
    <row r="27" spans="1:7" ht="45" customHeight="1" x14ac:dyDescent="0.15">
      <c r="A27" s="20" t="s">
        <v>0</v>
      </c>
      <c r="B27" s="21"/>
      <c r="C27" s="21"/>
      <c r="D27" s="21"/>
      <c r="E27" s="21"/>
      <c r="F27" s="21"/>
      <c r="G27" s="21"/>
    </row>
    <row r="29" spans="1:7" s="4" customFormat="1" ht="31.5" x14ac:dyDescent="0.55000000000000004">
      <c r="A29" s="4" t="s">
        <v>43</v>
      </c>
      <c r="C29" s="6"/>
      <c r="G29" s="5"/>
    </row>
  </sheetData>
  <mergeCells count="15">
    <mergeCell ref="A27:G27"/>
    <mergeCell ref="A1:G1"/>
    <mergeCell ref="A2:A4"/>
    <mergeCell ref="B2:B4"/>
    <mergeCell ref="C2:G2"/>
    <mergeCell ref="C3:C4"/>
    <mergeCell ref="D3:D4"/>
    <mergeCell ref="E3:E4"/>
    <mergeCell ref="F3:F4"/>
    <mergeCell ref="G3:G4"/>
    <mergeCell ref="A5:G5"/>
    <mergeCell ref="A6:A12"/>
    <mergeCell ref="A13:A15"/>
    <mergeCell ref="A16:A19"/>
    <mergeCell ref="A20:A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22" zoomScale="80" zoomScaleNormal="80" workbookViewId="0">
      <selection activeCell="A30" sqref="A30"/>
    </sheetView>
  </sheetViews>
  <sheetFormatPr defaultRowHeight="13.5" x14ac:dyDescent="0.15"/>
  <cols>
    <col min="1" max="1" width="5.77734375" style="1" customWidth="1"/>
    <col min="2" max="2" width="16.33203125" style="1" customWidth="1"/>
    <col min="3" max="3" width="8.77734375" style="3" customWidth="1"/>
    <col min="4" max="6" width="8.77734375" style="1" customWidth="1"/>
    <col min="7" max="7" width="14.21875" style="2" customWidth="1"/>
    <col min="8" max="16384" width="8.88671875" style="1"/>
  </cols>
  <sheetData>
    <row r="1" spans="1:7" ht="50.25" customHeight="1" x14ac:dyDescent="0.15">
      <c r="A1" s="22" t="s">
        <v>45</v>
      </c>
      <c r="B1" s="22"/>
      <c r="C1" s="22"/>
      <c r="D1" s="22"/>
      <c r="E1" s="22"/>
      <c r="F1" s="22"/>
      <c r="G1" s="22"/>
    </row>
    <row r="2" spans="1:7" ht="20.100000000000001" customHeight="1" x14ac:dyDescent="0.15">
      <c r="A2" s="35" t="s">
        <v>24</v>
      </c>
      <c r="B2" s="38" t="s">
        <v>23</v>
      </c>
      <c r="C2" s="39" t="s">
        <v>22</v>
      </c>
      <c r="D2" s="40"/>
      <c r="E2" s="40"/>
      <c r="F2" s="40"/>
      <c r="G2" s="41"/>
    </row>
    <row r="3" spans="1:7" ht="20.100000000000001" customHeight="1" x14ac:dyDescent="0.15">
      <c r="A3" s="36"/>
      <c r="B3" s="38"/>
      <c r="C3" s="28" t="s">
        <v>21</v>
      </c>
      <c r="D3" s="30" t="s">
        <v>20</v>
      </c>
      <c r="E3" s="30" t="s">
        <v>19</v>
      </c>
      <c r="F3" s="32" t="s">
        <v>18</v>
      </c>
      <c r="G3" s="33" t="s">
        <v>17</v>
      </c>
    </row>
    <row r="4" spans="1:7" ht="20.100000000000001" customHeight="1" x14ac:dyDescent="0.15">
      <c r="A4" s="37"/>
      <c r="B4" s="38"/>
      <c r="C4" s="29"/>
      <c r="D4" s="31"/>
      <c r="E4" s="31"/>
      <c r="F4" s="31"/>
      <c r="G4" s="34"/>
    </row>
    <row r="5" spans="1:7" ht="3" customHeight="1" x14ac:dyDescent="0.2">
      <c r="A5" s="23"/>
      <c r="B5" s="23"/>
      <c r="C5" s="23"/>
      <c r="D5" s="23"/>
      <c r="E5" s="23"/>
      <c r="F5" s="23"/>
      <c r="G5" s="23"/>
    </row>
    <row r="6" spans="1:7" ht="30" customHeight="1" x14ac:dyDescent="0.2">
      <c r="A6" s="24" t="s">
        <v>16</v>
      </c>
      <c r="B6" s="17" t="s">
        <v>15</v>
      </c>
      <c r="C6" s="14">
        <v>2500</v>
      </c>
      <c r="D6" s="10">
        <v>6000</v>
      </c>
      <c r="E6" s="9">
        <v>4120</v>
      </c>
      <c r="F6" s="18">
        <v>1600</v>
      </c>
      <c r="G6" s="7">
        <f t="shared" ref="G6:G25" si="0">SUM(C6:F6)/4</f>
        <v>3555</v>
      </c>
    </row>
    <row r="7" spans="1:7" ht="30" customHeight="1" x14ac:dyDescent="0.2">
      <c r="A7" s="42"/>
      <c r="B7" s="17" t="s">
        <v>14</v>
      </c>
      <c r="C7" s="14">
        <v>1500</v>
      </c>
      <c r="D7" s="10">
        <v>4999</v>
      </c>
      <c r="E7" s="9">
        <v>4970</v>
      </c>
      <c r="F7" s="14">
        <v>3200</v>
      </c>
      <c r="G7" s="7">
        <f t="shared" si="0"/>
        <v>3667.25</v>
      </c>
    </row>
    <row r="8" spans="1:7" ht="30" customHeight="1" x14ac:dyDescent="0.2">
      <c r="A8" s="42"/>
      <c r="B8" s="17" t="s">
        <v>13</v>
      </c>
      <c r="C8" s="14">
        <v>15000</v>
      </c>
      <c r="D8" s="10">
        <v>8333</v>
      </c>
      <c r="E8" s="9">
        <v>15000</v>
      </c>
      <c r="F8" s="16">
        <v>10500</v>
      </c>
      <c r="G8" s="7">
        <f t="shared" si="0"/>
        <v>12208.25</v>
      </c>
    </row>
    <row r="9" spans="1:7" ht="30" customHeight="1" x14ac:dyDescent="0.2">
      <c r="A9" s="42"/>
      <c r="B9" s="17" t="s">
        <v>26</v>
      </c>
      <c r="C9" s="14">
        <v>3000</v>
      </c>
      <c r="D9" s="10">
        <v>2500</v>
      </c>
      <c r="E9" s="9">
        <v>3800</v>
      </c>
      <c r="F9" s="16">
        <v>3800</v>
      </c>
      <c r="G9" s="7">
        <f t="shared" si="0"/>
        <v>3275</v>
      </c>
    </row>
    <row r="10" spans="1:7" ht="30" customHeight="1" x14ac:dyDescent="0.2">
      <c r="A10" s="42"/>
      <c r="B10" s="17" t="s">
        <v>27</v>
      </c>
      <c r="C10" s="14">
        <v>4000</v>
      </c>
      <c r="D10" s="10">
        <v>4200</v>
      </c>
      <c r="E10" s="9">
        <v>6900</v>
      </c>
      <c r="F10" s="16">
        <v>5800</v>
      </c>
      <c r="G10" s="7">
        <f t="shared" si="0"/>
        <v>5225</v>
      </c>
    </row>
    <row r="11" spans="1:7" ht="30" customHeight="1" x14ac:dyDescent="0.2">
      <c r="A11" s="42"/>
      <c r="B11" s="17" t="s">
        <v>28</v>
      </c>
      <c r="C11" s="14">
        <v>3500</v>
      </c>
      <c r="D11" s="10">
        <v>2380</v>
      </c>
      <c r="E11" s="9">
        <v>3900</v>
      </c>
      <c r="F11" s="16">
        <v>3500</v>
      </c>
      <c r="G11" s="7">
        <f t="shared" si="0"/>
        <v>3320</v>
      </c>
    </row>
    <row r="12" spans="1:7" ht="30" customHeight="1" x14ac:dyDescent="0.2">
      <c r="A12" s="42"/>
      <c r="B12" s="17" t="s">
        <v>12</v>
      </c>
      <c r="C12" s="14">
        <v>5000</v>
      </c>
      <c r="D12" s="10">
        <v>3000</v>
      </c>
      <c r="E12" s="9">
        <v>5000</v>
      </c>
      <c r="F12" s="16">
        <v>2480</v>
      </c>
      <c r="G12" s="7">
        <f t="shared" si="0"/>
        <v>3870</v>
      </c>
    </row>
    <row r="13" spans="1:7" ht="30" customHeight="1" x14ac:dyDescent="0.2">
      <c r="A13" s="24" t="s">
        <v>30</v>
      </c>
      <c r="B13" s="17" t="s">
        <v>29</v>
      </c>
      <c r="C13" s="14">
        <v>5000</v>
      </c>
      <c r="D13" s="10">
        <v>5900</v>
      </c>
      <c r="E13" s="9">
        <v>1400</v>
      </c>
      <c r="F13" s="16">
        <v>6480</v>
      </c>
      <c r="G13" s="7">
        <f t="shared" si="0"/>
        <v>4695</v>
      </c>
    </row>
    <row r="14" spans="1:7" ht="30" customHeight="1" x14ac:dyDescent="0.2">
      <c r="A14" s="42"/>
      <c r="B14" s="17" t="s">
        <v>31</v>
      </c>
      <c r="C14" s="14">
        <v>5000</v>
      </c>
      <c r="D14" s="10">
        <v>7800</v>
      </c>
      <c r="E14" s="9">
        <v>1300</v>
      </c>
      <c r="F14" s="16">
        <v>3560</v>
      </c>
      <c r="G14" s="7">
        <f t="shared" si="0"/>
        <v>4415</v>
      </c>
    </row>
    <row r="15" spans="1:7" ht="30" customHeight="1" x14ac:dyDescent="0.2">
      <c r="A15" s="42"/>
      <c r="B15" s="17" t="s">
        <v>32</v>
      </c>
      <c r="C15" s="14">
        <v>10000</v>
      </c>
      <c r="D15" s="10">
        <v>8900</v>
      </c>
      <c r="E15" s="9">
        <v>22000</v>
      </c>
      <c r="F15" s="16">
        <v>4900</v>
      </c>
      <c r="G15" s="7">
        <f t="shared" si="0"/>
        <v>11450</v>
      </c>
    </row>
    <row r="16" spans="1:7" ht="30" customHeight="1" x14ac:dyDescent="0.2">
      <c r="A16" s="24" t="s">
        <v>11</v>
      </c>
      <c r="B16" s="17" t="s">
        <v>33</v>
      </c>
      <c r="C16" s="14">
        <v>24900</v>
      </c>
      <c r="D16" s="10">
        <v>20000</v>
      </c>
      <c r="E16" s="9">
        <v>25200</v>
      </c>
      <c r="F16" s="16">
        <f>5333*6</f>
        <v>31998</v>
      </c>
      <c r="G16" s="7">
        <f t="shared" si="0"/>
        <v>25524.5</v>
      </c>
    </row>
    <row r="17" spans="1:7" ht="30" customHeight="1" x14ac:dyDescent="0.2">
      <c r="A17" s="25"/>
      <c r="B17" s="17" t="s">
        <v>10</v>
      </c>
      <c r="C17" s="14">
        <v>16900</v>
      </c>
      <c r="D17" s="10">
        <v>16900</v>
      </c>
      <c r="E17" s="9">
        <v>18900</v>
      </c>
      <c r="F17" s="13">
        <f>(12000/5)*6</f>
        <v>14400</v>
      </c>
      <c r="G17" s="7">
        <f t="shared" si="0"/>
        <v>16775</v>
      </c>
    </row>
    <row r="18" spans="1:7" ht="30" customHeight="1" x14ac:dyDescent="0.2">
      <c r="A18" s="25"/>
      <c r="B18" s="17" t="s">
        <v>9</v>
      </c>
      <c r="C18" s="14">
        <v>7000</v>
      </c>
      <c r="D18" s="10">
        <v>6900</v>
      </c>
      <c r="E18" s="9">
        <v>7800</v>
      </c>
      <c r="F18" s="16">
        <f>1096*10</f>
        <v>10960</v>
      </c>
      <c r="G18" s="7">
        <f t="shared" si="0"/>
        <v>8165</v>
      </c>
    </row>
    <row r="19" spans="1:7" ht="30" customHeight="1" x14ac:dyDescent="0.15">
      <c r="A19" s="25"/>
      <c r="B19" s="15" t="s">
        <v>8</v>
      </c>
      <c r="C19" s="14">
        <v>5000</v>
      </c>
      <c r="D19" s="10">
        <v>2660</v>
      </c>
      <c r="E19" s="9">
        <v>2670</v>
      </c>
      <c r="F19" s="13">
        <v>4390</v>
      </c>
      <c r="G19" s="7">
        <f t="shared" si="0"/>
        <v>3680</v>
      </c>
    </row>
    <row r="20" spans="1:7" ht="30" customHeight="1" x14ac:dyDescent="0.2">
      <c r="A20" s="26" t="s">
        <v>7</v>
      </c>
      <c r="B20" s="12" t="s">
        <v>34</v>
      </c>
      <c r="C20" s="11" t="s">
        <v>42</v>
      </c>
      <c r="D20" s="10" t="s">
        <v>5</v>
      </c>
      <c r="E20" s="9">
        <v>3330</v>
      </c>
      <c r="F20" s="13" t="s">
        <v>44</v>
      </c>
      <c r="G20" s="7">
        <v>3330</v>
      </c>
    </row>
    <row r="21" spans="1:7" ht="30" customHeight="1" x14ac:dyDescent="0.2">
      <c r="A21" s="26"/>
      <c r="B21" s="12" t="s">
        <v>6</v>
      </c>
      <c r="C21" s="11">
        <v>1000</v>
      </c>
      <c r="D21" s="10">
        <v>842</v>
      </c>
      <c r="E21" s="9" t="s">
        <v>42</v>
      </c>
      <c r="F21" s="13">
        <v>1500</v>
      </c>
      <c r="G21" s="7">
        <f>SUM(C21:F21)/3</f>
        <v>1114</v>
      </c>
    </row>
    <row r="22" spans="1:7" ht="30" customHeight="1" x14ac:dyDescent="0.2">
      <c r="A22" s="27"/>
      <c r="B22" s="12" t="s">
        <v>4</v>
      </c>
      <c r="C22" s="11">
        <v>2500</v>
      </c>
      <c r="D22" s="10">
        <v>24500</v>
      </c>
      <c r="E22" s="9">
        <v>15000</v>
      </c>
      <c r="F22" s="8">
        <v>11800</v>
      </c>
      <c r="G22" s="7">
        <f t="shared" si="0"/>
        <v>13450</v>
      </c>
    </row>
    <row r="23" spans="1:7" ht="30" customHeight="1" x14ac:dyDescent="0.2">
      <c r="A23" s="27"/>
      <c r="B23" s="12" t="s">
        <v>3</v>
      </c>
      <c r="C23" s="11">
        <v>3000</v>
      </c>
      <c r="D23" s="10">
        <v>14900</v>
      </c>
      <c r="E23" s="9">
        <v>4000</v>
      </c>
      <c r="F23" s="8">
        <v>6200</v>
      </c>
      <c r="G23" s="7">
        <f t="shared" si="0"/>
        <v>7025</v>
      </c>
    </row>
    <row r="24" spans="1:7" ht="30" customHeight="1" x14ac:dyDescent="0.2">
      <c r="A24" s="27"/>
      <c r="B24" s="12" t="s">
        <v>47</v>
      </c>
      <c r="C24" s="11">
        <v>2500</v>
      </c>
      <c r="D24" s="10">
        <v>5900</v>
      </c>
      <c r="E24" s="9">
        <v>5000</v>
      </c>
      <c r="F24" s="13">
        <v>2400</v>
      </c>
      <c r="G24" s="7">
        <f t="shared" si="0"/>
        <v>3950</v>
      </c>
    </row>
    <row r="25" spans="1:7" ht="30" customHeight="1" x14ac:dyDescent="0.2">
      <c r="A25" s="27"/>
      <c r="B25" s="12" t="s">
        <v>2</v>
      </c>
      <c r="C25" s="11">
        <v>500</v>
      </c>
      <c r="D25" s="10">
        <v>2450</v>
      </c>
      <c r="E25" s="9">
        <v>5000</v>
      </c>
      <c r="F25" s="13">
        <v>5800</v>
      </c>
      <c r="G25" s="7">
        <f t="shared" si="0"/>
        <v>3437.5</v>
      </c>
    </row>
    <row r="26" spans="1:7" ht="30" customHeight="1" x14ac:dyDescent="0.2">
      <c r="A26" s="27"/>
      <c r="B26" s="12" t="s">
        <v>1</v>
      </c>
      <c r="C26" s="11">
        <v>5000</v>
      </c>
      <c r="D26" s="10">
        <v>4000</v>
      </c>
      <c r="E26" s="9">
        <v>3250</v>
      </c>
      <c r="F26" s="8">
        <v>3800</v>
      </c>
      <c r="G26" s="19">
        <f>SUM(C26:F26)/3</f>
        <v>5350</v>
      </c>
    </row>
    <row r="27" spans="1:7" ht="45" customHeight="1" x14ac:dyDescent="0.15">
      <c r="A27" s="20" t="s">
        <v>0</v>
      </c>
      <c r="B27" s="21"/>
      <c r="C27" s="21"/>
      <c r="D27" s="21"/>
      <c r="E27" s="21"/>
      <c r="F27" s="21"/>
      <c r="G27" s="21"/>
    </row>
    <row r="29" spans="1:7" s="4" customFormat="1" ht="31.5" x14ac:dyDescent="0.55000000000000004">
      <c r="A29" s="4" t="s">
        <v>48</v>
      </c>
      <c r="C29" s="6"/>
      <c r="G29" s="5"/>
    </row>
  </sheetData>
  <mergeCells count="15">
    <mergeCell ref="A27:G27"/>
    <mergeCell ref="A1:G1"/>
    <mergeCell ref="A2:A4"/>
    <mergeCell ref="B2:B4"/>
    <mergeCell ref="C2:G2"/>
    <mergeCell ref="C3:C4"/>
    <mergeCell ref="D3:D4"/>
    <mergeCell ref="E3:E4"/>
    <mergeCell ref="F3:F4"/>
    <mergeCell ref="G3:G4"/>
    <mergeCell ref="A5:G5"/>
    <mergeCell ref="A6:A12"/>
    <mergeCell ref="A13:A15"/>
    <mergeCell ref="A16:A19"/>
    <mergeCell ref="A20:A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1차</vt:lpstr>
      <vt:lpstr>2차</vt:lpstr>
      <vt:lpstr>3차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2022-01-26T06:34:34Z</cp:lastPrinted>
  <dcterms:created xsi:type="dcterms:W3CDTF">2021-09-10T08:20:16Z</dcterms:created>
  <dcterms:modified xsi:type="dcterms:W3CDTF">2022-09-08T08:30:06Z</dcterms:modified>
</cp:coreProperties>
</file>