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95" windowHeight="7935"/>
  </bookViews>
  <sheets>
    <sheet name="아파트&amp;주상복합" sheetId="13" r:id="rId1"/>
    <sheet name="연립(20세대이상-임의관리 업무)" sheetId="5" r:id="rId2"/>
    <sheet name="도시형생활주택" sheetId="7" r:id="rId3"/>
  </sheets>
  <definedNames>
    <definedName name="_xlnm._FilterDatabase" localSheetId="2" hidden="1">도시형생활주택!$A$3:$J$9</definedName>
    <definedName name="_xlnm._FilterDatabase" localSheetId="0" hidden="1">'아파트&amp;주상복합'!$A$3:$I$94</definedName>
    <definedName name="_xlnm._FilterDatabase" localSheetId="1" hidden="1">'연립(20세대이상-임의관리 업무)'!$A$3:$I$17</definedName>
    <definedName name="_xlnm.Print_Titles" localSheetId="2">도시형생활주택!$1:$3</definedName>
    <definedName name="_xlnm.Print_Titles" localSheetId="0">'아파트&amp;주상복합'!$1:$3</definedName>
    <definedName name="_xlnm.Print_Titles" localSheetId="1">'연립(20세대이상-임의관리 업무)'!$1:$3</definedName>
  </definedNames>
  <calcPr calcId="125725"/>
</workbook>
</file>

<file path=xl/calcChain.xml><?xml version="1.0" encoding="utf-8"?>
<calcChain xmlns="http://schemas.openxmlformats.org/spreadsheetml/2006/main">
  <c r="F4" i="13"/>
  <c r="E4"/>
  <c r="G4" i="7"/>
  <c r="F4"/>
  <c r="G15" i="5"/>
  <c r="G14"/>
  <c r="G13"/>
  <c r="G12"/>
  <c r="G11"/>
  <c r="G9"/>
  <c r="G7"/>
  <c r="G5"/>
  <c r="G4"/>
  <c r="F9"/>
  <c r="F7"/>
  <c r="F4" s="1"/>
</calcChain>
</file>

<file path=xl/sharedStrings.xml><?xml version="1.0" encoding="utf-8"?>
<sst xmlns="http://schemas.openxmlformats.org/spreadsheetml/2006/main" count="500" uniqueCount="478">
  <si>
    <t>삼민</t>
    <phoneticPr fontId="3" type="noConversion"/>
  </si>
  <si>
    <t>454-6402</t>
    <phoneticPr fontId="3" type="noConversion"/>
  </si>
  <si>
    <t>중곡2차</t>
    <phoneticPr fontId="3" type="noConversion"/>
  </si>
  <si>
    <t>469-2265</t>
    <phoneticPr fontId="3" type="noConversion"/>
  </si>
  <si>
    <t>중곡1차</t>
    <phoneticPr fontId="3" type="noConversion"/>
  </si>
  <si>
    <t>467-1019</t>
    <phoneticPr fontId="3" type="noConversion"/>
  </si>
  <si>
    <t>중곡성원</t>
    <phoneticPr fontId="3" type="noConversion"/>
  </si>
  <si>
    <t>492-9505</t>
    <phoneticPr fontId="3" type="noConversion"/>
  </si>
  <si>
    <t>광덕</t>
    <phoneticPr fontId="3" type="noConversion"/>
  </si>
  <si>
    <t>461-3582</t>
    <phoneticPr fontId="3" type="noConversion"/>
  </si>
  <si>
    <t>중곡에스케이</t>
    <phoneticPr fontId="3" type="noConversion"/>
  </si>
  <si>
    <t>3437-4185</t>
    <phoneticPr fontId="3" type="noConversion"/>
  </si>
  <si>
    <t>구의동새한</t>
    <phoneticPr fontId="3" type="noConversion"/>
  </si>
  <si>
    <t>456-9109</t>
    <phoneticPr fontId="3" type="noConversion"/>
  </si>
  <si>
    <t>구의동강변우성</t>
    <phoneticPr fontId="3" type="noConversion"/>
  </si>
  <si>
    <t>446-5274</t>
    <phoneticPr fontId="3" type="noConversion"/>
  </si>
  <si>
    <t>구의현대6단지</t>
    <phoneticPr fontId="3" type="noConversion"/>
  </si>
  <si>
    <t>457-3006</t>
    <phoneticPr fontId="3" type="noConversion"/>
  </si>
  <si>
    <t>구의현대2단지</t>
    <phoneticPr fontId="3" type="noConversion"/>
  </si>
  <si>
    <t>444-6494</t>
    <phoneticPr fontId="3" type="noConversion"/>
  </si>
  <si>
    <t>현대프라임</t>
    <phoneticPr fontId="3" type="noConversion"/>
  </si>
  <si>
    <t>3437-4427</t>
    <phoneticPr fontId="3" type="noConversion"/>
  </si>
  <si>
    <t>구의현대7단지</t>
    <phoneticPr fontId="3" type="noConversion"/>
  </si>
  <si>
    <t>2201-9771</t>
    <phoneticPr fontId="3" type="noConversion"/>
  </si>
  <si>
    <t>강변파크빌</t>
    <phoneticPr fontId="3" type="noConversion"/>
  </si>
  <si>
    <t>453-2452</t>
    <phoneticPr fontId="3" type="noConversion"/>
  </si>
  <si>
    <t>세양</t>
    <phoneticPr fontId="3" type="noConversion"/>
  </si>
  <si>
    <t>3437-9190</t>
    <phoneticPr fontId="3" type="noConversion"/>
  </si>
  <si>
    <t>세림리오빌</t>
    <phoneticPr fontId="3" type="noConversion"/>
  </si>
  <si>
    <t>05.09.02</t>
    <phoneticPr fontId="3" type="noConversion"/>
  </si>
  <si>
    <t>현진에버빌</t>
    <phoneticPr fontId="3" type="noConversion"/>
  </si>
  <si>
    <t>06.03.29</t>
    <phoneticPr fontId="3" type="noConversion"/>
  </si>
  <si>
    <t>워커힐</t>
    <phoneticPr fontId="3" type="noConversion"/>
  </si>
  <si>
    <t>444-8132</t>
    <phoneticPr fontId="3" type="noConversion"/>
  </si>
  <si>
    <t>극동1차</t>
    <phoneticPr fontId="3" type="noConversion"/>
  </si>
  <si>
    <t>452-3169</t>
    <phoneticPr fontId="3" type="noConversion"/>
  </si>
  <si>
    <t>446-9342</t>
    <phoneticPr fontId="3" type="noConversion"/>
  </si>
  <si>
    <t>삼성1차</t>
    <phoneticPr fontId="3" type="noConversion"/>
  </si>
  <si>
    <t>447-2221</t>
    <phoneticPr fontId="3" type="noConversion"/>
  </si>
  <si>
    <t>삼성2차</t>
    <phoneticPr fontId="3" type="noConversion"/>
  </si>
  <si>
    <t>극동2차</t>
    <phoneticPr fontId="3" type="noConversion"/>
  </si>
  <si>
    <t>454-2096</t>
    <phoneticPr fontId="3" type="noConversion"/>
  </si>
  <si>
    <t>광장현대5단지</t>
    <phoneticPr fontId="3" type="noConversion"/>
  </si>
  <si>
    <t>458-2778</t>
    <phoneticPr fontId="3" type="noConversion"/>
  </si>
  <si>
    <t>광장현대3단지</t>
    <phoneticPr fontId="3" type="noConversion"/>
  </si>
  <si>
    <t>454-1288</t>
    <phoneticPr fontId="3" type="noConversion"/>
  </si>
  <si>
    <t>광장현대8단지</t>
    <phoneticPr fontId="3" type="noConversion"/>
  </si>
  <si>
    <t>456-5863</t>
    <phoneticPr fontId="3" type="noConversion"/>
  </si>
  <si>
    <t>광나루현대</t>
    <phoneticPr fontId="3" type="noConversion"/>
  </si>
  <si>
    <t>2201-1263</t>
    <phoneticPr fontId="3" type="noConversion"/>
  </si>
  <si>
    <t>청구</t>
    <phoneticPr fontId="3" type="noConversion"/>
  </si>
  <si>
    <t>3436-5900</t>
    <phoneticPr fontId="3" type="noConversion"/>
  </si>
  <si>
    <t>상록타워</t>
    <phoneticPr fontId="3" type="noConversion"/>
  </si>
  <si>
    <t>446-0128</t>
    <phoneticPr fontId="3" type="noConversion"/>
  </si>
  <si>
    <t>광장동현대9차</t>
    <phoneticPr fontId="3" type="noConversion"/>
  </si>
  <si>
    <t>444-9551</t>
    <phoneticPr fontId="3" type="noConversion"/>
  </si>
  <si>
    <t>광장현대파크빌</t>
    <phoneticPr fontId="3" type="noConversion"/>
  </si>
  <si>
    <t>458-7480</t>
    <phoneticPr fontId="3" type="noConversion"/>
  </si>
  <si>
    <t>광장동금호</t>
    <phoneticPr fontId="3" type="noConversion"/>
  </si>
  <si>
    <t>3437-9348</t>
    <phoneticPr fontId="3" type="noConversion"/>
  </si>
  <si>
    <t>광장현대11차</t>
    <phoneticPr fontId="3" type="noConversion"/>
  </si>
  <si>
    <t>03.10.28</t>
    <phoneticPr fontId="3" type="noConversion"/>
  </si>
  <si>
    <t>456-0155</t>
    <phoneticPr fontId="3" type="noConversion"/>
  </si>
  <si>
    <t>광장현대12차</t>
    <phoneticPr fontId="3" type="noConversion"/>
  </si>
  <si>
    <t>04.09.01</t>
    <phoneticPr fontId="3" type="noConversion"/>
  </si>
  <si>
    <t>444-1336</t>
    <phoneticPr fontId="3" type="noConversion"/>
  </si>
  <si>
    <t>신동아파밀리에</t>
    <phoneticPr fontId="3" type="noConversion"/>
  </si>
  <si>
    <t>07.10.15</t>
    <phoneticPr fontId="3" type="noConversion"/>
  </si>
  <si>
    <t>광장자이</t>
    <phoneticPr fontId="3" type="noConversion"/>
  </si>
  <si>
    <t>08.12.02</t>
    <phoneticPr fontId="3" type="noConversion"/>
  </si>
  <si>
    <t>자양아파트</t>
    <phoneticPr fontId="3" type="noConversion"/>
  </si>
  <si>
    <t>자양힐</t>
    <phoneticPr fontId="3" type="noConversion"/>
  </si>
  <si>
    <t>05.08.11</t>
    <phoneticPr fontId="3" type="noConversion"/>
  </si>
  <si>
    <t>광진하나플러스</t>
    <phoneticPr fontId="3" type="noConversion"/>
  </si>
  <si>
    <t>05.07.29</t>
    <phoneticPr fontId="3" type="noConversion"/>
  </si>
  <si>
    <t>3437-3970</t>
    <phoneticPr fontId="3" type="noConversion"/>
  </si>
  <si>
    <t>자양동한양</t>
    <phoneticPr fontId="3" type="noConversion"/>
  </si>
  <si>
    <t>447-0146</t>
    <phoneticPr fontId="3" type="noConversion"/>
  </si>
  <si>
    <t>현대강변</t>
    <phoneticPr fontId="3" type="noConversion"/>
  </si>
  <si>
    <t>458-9755</t>
    <phoneticPr fontId="3" type="noConversion"/>
  </si>
  <si>
    <t>자양현대</t>
    <phoneticPr fontId="3" type="noConversion"/>
  </si>
  <si>
    <t>444-6705</t>
    <phoneticPr fontId="3" type="noConversion"/>
  </si>
  <si>
    <t>자양현대3차</t>
    <phoneticPr fontId="3" type="noConversion"/>
  </si>
  <si>
    <t>453-3544</t>
    <phoneticPr fontId="3" type="noConversion"/>
  </si>
  <si>
    <t>경남아너스빌</t>
    <phoneticPr fontId="3" type="noConversion"/>
  </si>
  <si>
    <t>3437-4442</t>
    <phoneticPr fontId="3" type="noConversion"/>
  </si>
  <si>
    <t>자양현대5차</t>
    <phoneticPr fontId="3" type="noConversion"/>
  </si>
  <si>
    <t>3437-7171</t>
    <phoneticPr fontId="3" type="noConversion"/>
  </si>
  <si>
    <t>자양경남</t>
    <phoneticPr fontId="3" type="noConversion"/>
  </si>
  <si>
    <t>454-9979</t>
    <phoneticPr fontId="3" type="noConversion"/>
  </si>
  <si>
    <t>로얄동아</t>
    <phoneticPr fontId="3" type="noConversion"/>
  </si>
  <si>
    <t>3437-3905</t>
    <phoneticPr fontId="3" type="noConversion"/>
  </si>
  <si>
    <t>한솔리베르</t>
    <phoneticPr fontId="3" type="noConversion"/>
  </si>
  <si>
    <t>447-5657</t>
    <phoneticPr fontId="3" type="noConversion"/>
  </si>
  <si>
    <t>그린</t>
    <phoneticPr fontId="3" type="noConversion"/>
  </si>
  <si>
    <t>03.11.19</t>
    <phoneticPr fontId="3" type="noConversion"/>
  </si>
  <si>
    <t>광진하우스토리</t>
    <phoneticPr fontId="3" type="noConversion"/>
  </si>
  <si>
    <t>08.09.11</t>
    <phoneticPr fontId="3" type="noConversion"/>
  </si>
  <si>
    <t>자양우성1차</t>
    <phoneticPr fontId="3" type="noConversion"/>
  </si>
  <si>
    <t>447-8214</t>
    <phoneticPr fontId="3" type="noConversion"/>
  </si>
  <si>
    <t>457-0305</t>
    <phoneticPr fontId="3" type="noConversion"/>
  </si>
  <si>
    <t>자양우성4차</t>
    <phoneticPr fontId="3" type="noConversion"/>
  </si>
  <si>
    <t>444-0056</t>
    <phoneticPr fontId="3" type="noConversion"/>
  </si>
  <si>
    <t>자양우성3차</t>
    <phoneticPr fontId="3" type="noConversion"/>
  </si>
  <si>
    <t>446-8741</t>
    <phoneticPr fontId="3" type="noConversion"/>
  </si>
  <si>
    <t>자양우성5차</t>
    <phoneticPr fontId="3" type="noConversion"/>
  </si>
  <si>
    <t>456-6887</t>
    <phoneticPr fontId="3" type="noConversion"/>
  </si>
  <si>
    <t>자양우성6차</t>
    <phoneticPr fontId="3" type="noConversion"/>
  </si>
  <si>
    <t>456-1698</t>
    <phoneticPr fontId="3" type="noConversion"/>
  </si>
  <si>
    <t>자양2차현대</t>
    <phoneticPr fontId="3" type="noConversion"/>
  </si>
  <si>
    <t>453-5310</t>
    <phoneticPr fontId="3" type="noConversion"/>
  </si>
  <si>
    <t>한라</t>
    <phoneticPr fontId="3" type="noConversion"/>
  </si>
  <si>
    <t>444-1689</t>
    <phoneticPr fontId="3" type="noConversion"/>
  </si>
  <si>
    <t>자양7차우성</t>
    <phoneticPr fontId="3" type="noConversion"/>
  </si>
  <si>
    <t>457-8387</t>
    <phoneticPr fontId="3" type="noConversion"/>
  </si>
  <si>
    <t>자양현대6차</t>
    <phoneticPr fontId="3" type="noConversion"/>
  </si>
  <si>
    <t>458-0973</t>
    <phoneticPr fontId="3" type="noConversion"/>
  </si>
  <si>
    <t>자양대동</t>
    <phoneticPr fontId="3" type="noConversion"/>
  </si>
  <si>
    <t>자양동삼성</t>
    <phoneticPr fontId="3" type="noConversion"/>
  </si>
  <si>
    <t>452-4500</t>
    <phoneticPr fontId="3" type="noConversion"/>
  </si>
  <si>
    <t>자양7차현대홈타운</t>
    <phoneticPr fontId="3" type="noConversion"/>
  </si>
  <si>
    <t>3436-1331</t>
    <phoneticPr fontId="3" type="noConversion"/>
  </si>
  <si>
    <t>대원리버빌</t>
    <phoneticPr fontId="3" type="noConversion"/>
  </si>
  <si>
    <t>456-8111</t>
    <phoneticPr fontId="3" type="noConversion"/>
  </si>
  <si>
    <t>자양9차현대홈타운</t>
    <phoneticPr fontId="3" type="noConversion"/>
  </si>
  <si>
    <t>3436-4385</t>
    <phoneticPr fontId="3" type="noConversion"/>
  </si>
  <si>
    <t>자양8차현대홈타운</t>
    <phoneticPr fontId="3" type="noConversion"/>
  </si>
  <si>
    <t>3437-9297</t>
    <phoneticPr fontId="3" type="noConversion"/>
  </si>
  <si>
    <t>금강</t>
    <phoneticPr fontId="3" type="noConversion"/>
  </si>
  <si>
    <t>446-7676</t>
    <phoneticPr fontId="3" type="noConversion"/>
  </si>
  <si>
    <t>태원강변</t>
    <phoneticPr fontId="3" type="noConversion"/>
  </si>
  <si>
    <t>444-6370</t>
    <phoneticPr fontId="3" type="noConversion"/>
  </si>
  <si>
    <t>자양10차현대홈타운</t>
    <phoneticPr fontId="3" type="noConversion"/>
  </si>
  <si>
    <t>3436-9328</t>
    <phoneticPr fontId="3" type="noConversion"/>
  </si>
  <si>
    <t>우방리버파크</t>
    <phoneticPr fontId="3" type="noConversion"/>
  </si>
  <si>
    <t>03.10.14
(03.06.11)</t>
    <phoneticPr fontId="3" type="noConversion"/>
  </si>
  <si>
    <t>2201-1381</t>
    <phoneticPr fontId="3" type="noConversion"/>
  </si>
  <si>
    <t>자양강변아이파크</t>
    <phoneticPr fontId="3" type="noConversion"/>
  </si>
  <si>
    <t>05.05.11</t>
    <phoneticPr fontId="3" type="noConversion"/>
  </si>
  <si>
    <t>457-7500</t>
    <phoneticPr fontId="3" type="noConversion"/>
  </si>
  <si>
    <t>한강극동</t>
    <phoneticPr fontId="3" type="noConversion"/>
  </si>
  <si>
    <t>469-8231</t>
    <phoneticPr fontId="3" type="noConversion"/>
  </si>
  <si>
    <t>한강현대</t>
    <phoneticPr fontId="3" type="noConversion"/>
  </si>
  <si>
    <t>한강우성</t>
    <phoneticPr fontId="3" type="noConversion"/>
  </si>
  <si>
    <t>467-6519</t>
    <phoneticPr fontId="3" type="noConversion"/>
  </si>
  <si>
    <t>한강아남</t>
    <phoneticPr fontId="3" type="noConversion"/>
  </si>
  <si>
    <t>497-7850</t>
    <phoneticPr fontId="3" type="noConversion"/>
  </si>
  <si>
    <t>한강성원</t>
    <phoneticPr fontId="3" type="noConversion"/>
  </si>
  <si>
    <t>3409-3464</t>
    <phoneticPr fontId="3" type="noConversion"/>
  </si>
  <si>
    <t>광진한화꿈에그린</t>
    <phoneticPr fontId="3" type="noConversion"/>
  </si>
  <si>
    <t>06.05.30</t>
    <phoneticPr fontId="3" type="noConversion"/>
  </si>
  <si>
    <t>468-5053</t>
    <phoneticPr fontId="3" type="noConversion"/>
  </si>
  <si>
    <t>화양동현대</t>
    <phoneticPr fontId="3" type="noConversion"/>
  </si>
  <si>
    <t>499-8121</t>
    <phoneticPr fontId="3" type="noConversion"/>
  </si>
  <si>
    <t>서원힐탑</t>
    <phoneticPr fontId="3" type="noConversion"/>
  </si>
  <si>
    <t>498-8764</t>
    <phoneticPr fontId="3" type="noConversion"/>
  </si>
  <si>
    <t>일성파크</t>
    <phoneticPr fontId="3" type="noConversion"/>
  </si>
  <si>
    <t>3409-0175</t>
    <phoneticPr fontId="3" type="noConversion"/>
  </si>
  <si>
    <t>이튼타워리버(5차)</t>
    <phoneticPr fontId="2" type="noConversion"/>
  </si>
  <si>
    <t>09.09.15</t>
    <phoneticPr fontId="2" type="noConversion"/>
  </si>
  <si>
    <t>455-0998</t>
    <phoneticPr fontId="2" type="noConversion"/>
  </si>
  <si>
    <t>457-7051</t>
    <phoneticPr fontId="2" type="noConversion"/>
  </si>
  <si>
    <t>09.07.10</t>
    <phoneticPr fontId="2" type="noConversion"/>
  </si>
  <si>
    <t>497-3200</t>
    <phoneticPr fontId="2" type="noConversion"/>
  </si>
  <si>
    <t>2201-5738</t>
    <phoneticPr fontId="2" type="noConversion"/>
  </si>
  <si>
    <t>삼성쉐르빌</t>
    <phoneticPr fontId="3" type="noConversion"/>
  </si>
  <si>
    <t>04.01.13</t>
    <phoneticPr fontId="2" type="noConversion"/>
  </si>
  <si>
    <t>06.07.21</t>
    <phoneticPr fontId="2" type="noConversion"/>
  </si>
  <si>
    <t>07.01.22</t>
    <phoneticPr fontId="2" type="noConversion"/>
  </si>
  <si>
    <t>이튼타워리버3차</t>
    <phoneticPr fontId="2" type="noConversion"/>
  </si>
  <si>
    <t>07.04.17</t>
    <phoneticPr fontId="2" type="noConversion"/>
  </si>
  <si>
    <t>461-3270</t>
    <phoneticPr fontId="2" type="noConversion"/>
  </si>
  <si>
    <t>자양우성2차</t>
    <phoneticPr fontId="3" type="noConversion"/>
  </si>
  <si>
    <t>2201-4246</t>
    <phoneticPr fontId="3" type="noConversion"/>
  </si>
  <si>
    <t>구의아크로리버</t>
    <phoneticPr fontId="3" type="noConversion"/>
  </si>
  <si>
    <t>455-1695</t>
    <phoneticPr fontId="3" type="noConversion"/>
  </si>
  <si>
    <t>광진트라팰리스</t>
    <phoneticPr fontId="3" type="noConversion"/>
  </si>
  <si>
    <t>464-3210</t>
    <phoneticPr fontId="3" type="noConversion"/>
  </si>
  <si>
    <t>더샵스타시티</t>
    <phoneticPr fontId="3" type="noConversion"/>
  </si>
  <si>
    <t>2024-7119</t>
    <phoneticPr fontId="3" type="noConversion"/>
  </si>
  <si>
    <t>492-9505</t>
  </si>
  <si>
    <t>458-0973</t>
  </si>
  <si>
    <t>461-5560</t>
  </si>
  <si>
    <t>454-9979</t>
  </si>
  <si>
    <t>446-7676</t>
  </si>
  <si>
    <t>없음</t>
  </si>
  <si>
    <t>3437-4184</t>
  </si>
  <si>
    <t>446-0946</t>
  </si>
  <si>
    <t>2201-7930</t>
  </si>
  <si>
    <t>6213-4426</t>
  </si>
  <si>
    <t>2201-9773</t>
  </si>
  <si>
    <t>3437-9198</t>
  </si>
  <si>
    <t>457-0136</t>
  </si>
  <si>
    <t>3436-8111</t>
  </si>
  <si>
    <t>447-9343</t>
  </si>
  <si>
    <t>447-8506</t>
  </si>
  <si>
    <t>454-2097</t>
  </si>
  <si>
    <t>447-3655</t>
  </si>
  <si>
    <t>452-0532</t>
  </si>
  <si>
    <t>447-3587</t>
  </si>
  <si>
    <t>3437-3519</t>
  </si>
  <si>
    <t>446-0238</t>
  </si>
  <si>
    <t>6212-9552</t>
  </si>
  <si>
    <t>3437-9349</t>
  </si>
  <si>
    <t>456-0169</t>
  </si>
  <si>
    <t>444-1357</t>
  </si>
  <si>
    <t>452-2182</t>
  </si>
  <si>
    <t>457-7052</t>
  </si>
  <si>
    <t>457-0747</t>
  </si>
  <si>
    <t>447-0147</t>
  </si>
  <si>
    <t>458-9756</t>
  </si>
  <si>
    <t>444-6740</t>
  </si>
  <si>
    <t>3437-4442</t>
  </si>
  <si>
    <t>3437-8969</t>
  </si>
  <si>
    <t>6215-5657</t>
  </si>
  <si>
    <t>455-0368</t>
  </si>
  <si>
    <t>444-0056</t>
  </si>
  <si>
    <t>446-8741</t>
  </si>
  <si>
    <t>456-6881</t>
  </si>
  <si>
    <t>456-2278</t>
  </si>
  <si>
    <t>6235-1689</t>
  </si>
  <si>
    <t>457-8388</t>
  </si>
  <si>
    <t>3436-1351</t>
  </si>
  <si>
    <t>6214-4385</t>
  </si>
  <si>
    <t>3437-9298</t>
  </si>
  <si>
    <t>3436-9336</t>
  </si>
  <si>
    <t>457-7565</t>
  </si>
  <si>
    <t>469-0339</t>
  </si>
  <si>
    <t>467-6629</t>
  </si>
  <si>
    <t>467-6517</t>
  </si>
  <si>
    <t>3409-3464</t>
  </si>
  <si>
    <t>468-5054</t>
  </si>
  <si>
    <t>499-8316</t>
  </si>
  <si>
    <t>2201-4247</t>
  </si>
  <si>
    <t>461-3210</t>
  </si>
  <si>
    <t>461-3205</t>
  </si>
  <si>
    <t>455-1661</t>
    <phoneticPr fontId="3" type="noConversion"/>
  </si>
  <si>
    <t>456-0747</t>
    <phoneticPr fontId="3" type="noConversion"/>
  </si>
  <si>
    <t>458-2229</t>
    <phoneticPr fontId="2" type="noConversion"/>
  </si>
  <si>
    <t>긴고랑로15길 32(중곡2동609)</t>
    <phoneticPr fontId="3" type="noConversion"/>
  </si>
  <si>
    <t>긴고랑로1길 55(중곡3동190-26)</t>
    <phoneticPr fontId="3" type="noConversion"/>
  </si>
  <si>
    <t>동일로72길 17(중곡3동191-77)</t>
    <phoneticPr fontId="3" type="noConversion"/>
  </si>
  <si>
    <t>동일로 459(중곡3동681)</t>
    <phoneticPr fontId="3" type="noConversion"/>
  </si>
  <si>
    <t>동일로76가길 17(중곡3동683)</t>
    <phoneticPr fontId="3" type="noConversion"/>
  </si>
  <si>
    <t>용마산로 174(중곡4동292)</t>
    <phoneticPr fontId="3" type="noConversion"/>
  </si>
  <si>
    <t>자양로26길 71(구의1동656)</t>
    <phoneticPr fontId="3" type="noConversion"/>
  </si>
  <si>
    <t>영화사로16길 43(구의2동 662)</t>
    <phoneticPr fontId="2" type="noConversion"/>
  </si>
  <si>
    <t>구의강변로 42(구의3동546-7)</t>
    <phoneticPr fontId="3" type="noConversion"/>
  </si>
  <si>
    <t>구의강변로 94(구의3동610)</t>
    <phoneticPr fontId="3" type="noConversion"/>
  </si>
  <si>
    <t>광나루로56길 32(구의3동611)</t>
    <phoneticPr fontId="3" type="noConversion"/>
  </si>
  <si>
    <t>광나루로56길 29(구의3동631-1)</t>
    <phoneticPr fontId="3" type="noConversion"/>
  </si>
  <si>
    <t>구의강변로5길 7(구의3동657)</t>
    <phoneticPr fontId="3" type="noConversion"/>
  </si>
  <si>
    <t>구의강변로 84(구의3동658)</t>
    <phoneticPr fontId="3" type="noConversion"/>
  </si>
  <si>
    <t>아차산로 451(구의3동659)</t>
    <phoneticPr fontId="3" type="noConversion"/>
  </si>
  <si>
    <t>광나루로46길 21(구의3동660)</t>
    <phoneticPr fontId="3" type="noConversion"/>
  </si>
  <si>
    <t>아차산로 637(광장동145-8)</t>
    <phoneticPr fontId="3" type="noConversion"/>
  </si>
  <si>
    <t>아차산로 552(광장동218-1)</t>
    <phoneticPr fontId="3" type="noConversion"/>
  </si>
  <si>
    <t>아차산로78길 10(광장동148-4)</t>
    <phoneticPr fontId="3" type="noConversion"/>
  </si>
  <si>
    <t>아차산로70길 17-21(광장동561)</t>
    <phoneticPr fontId="3" type="noConversion"/>
  </si>
  <si>
    <t>아차산로 544(광장동453-1)</t>
    <phoneticPr fontId="3" type="noConversion"/>
  </si>
  <si>
    <t>아차산로70길 61(광장동554-7)</t>
    <phoneticPr fontId="3" type="noConversion"/>
  </si>
  <si>
    <t>아차산로70길 62(광장동484)</t>
    <phoneticPr fontId="3" type="noConversion"/>
  </si>
  <si>
    <t>아차산로 522(광장동565)</t>
    <phoneticPr fontId="3" type="noConversion"/>
  </si>
  <si>
    <t>아차산로76길 31(광장동567)</t>
    <phoneticPr fontId="3" type="noConversion"/>
  </si>
  <si>
    <t>아차산로 503-23(광장동566)</t>
    <phoneticPr fontId="3" type="noConversion"/>
  </si>
  <si>
    <t>아차산로 540(광장동570)</t>
    <phoneticPr fontId="3" type="noConversion"/>
  </si>
  <si>
    <t>아차산로69길 19(광장동576)</t>
    <phoneticPr fontId="3" type="noConversion"/>
  </si>
  <si>
    <t>아차산로 549(광장동577)</t>
    <phoneticPr fontId="3" type="noConversion"/>
  </si>
  <si>
    <t>광나루로 579(광장동578)</t>
    <phoneticPr fontId="3" type="noConversion"/>
  </si>
  <si>
    <t>아차산로69길 29(광장동 579)</t>
    <phoneticPr fontId="3" type="noConversion"/>
  </si>
  <si>
    <t>천호대로 808(광장동 580)</t>
    <phoneticPr fontId="3" type="noConversion"/>
  </si>
  <si>
    <t>자양로 55(자양1동658-14)</t>
    <phoneticPr fontId="3" type="noConversion"/>
  </si>
  <si>
    <t>자양로21길 16-14(자양1동810)</t>
    <phoneticPr fontId="3" type="noConversion"/>
  </si>
  <si>
    <t>뚝섬로46길 74(자양2동811)</t>
    <phoneticPr fontId="3" type="noConversion"/>
  </si>
  <si>
    <t>구의강변로 11(자양2동695)</t>
    <phoneticPr fontId="3" type="noConversion"/>
  </si>
  <si>
    <t>자양로3가길 43(자양2동673)</t>
    <phoneticPr fontId="3" type="noConversion"/>
  </si>
  <si>
    <t>뚝섬로56길 72(자양2동645-5)</t>
    <phoneticPr fontId="3" type="noConversion"/>
  </si>
  <si>
    <t>뚝섬로56가길 13(자양2동670)</t>
    <phoneticPr fontId="3" type="noConversion"/>
  </si>
  <si>
    <t>자양로3길 55(자양2동666-28)</t>
    <phoneticPr fontId="3" type="noConversion"/>
  </si>
  <si>
    <t>뚝섬로54길 74(자양2동642)</t>
    <phoneticPr fontId="3" type="noConversion"/>
  </si>
  <si>
    <t>뚝섬로52길 71(자양2동641)</t>
    <phoneticPr fontId="3" type="noConversion"/>
  </si>
  <si>
    <t>뚝섬로52마길 56(자양2동644)</t>
    <phoneticPr fontId="3" type="noConversion"/>
  </si>
  <si>
    <t>뚝섬로56가길 28(자양2동672)</t>
    <phoneticPr fontId="3" type="noConversion"/>
  </si>
  <si>
    <t>뚝섬로56길 35(자양2동665)</t>
    <phoneticPr fontId="3" type="noConversion"/>
  </si>
  <si>
    <t>뚝섬로 576(자양3동520-2)</t>
    <phoneticPr fontId="3" type="noConversion"/>
  </si>
  <si>
    <t>자양번영로 59(자양3동578)</t>
    <phoneticPr fontId="3" type="noConversion"/>
  </si>
  <si>
    <t>뚝섬로35길 32(자양3동516)</t>
    <phoneticPr fontId="3" type="noConversion"/>
  </si>
  <si>
    <t>뚝섬로 553(자양3동553-41)</t>
    <phoneticPr fontId="3" type="noConversion"/>
  </si>
  <si>
    <t>뚝섬로33길 42(자양3동515-1)</t>
    <phoneticPr fontId="3" type="noConversion"/>
  </si>
  <si>
    <t>뚝섬로34길 9(자양3동761)</t>
    <phoneticPr fontId="3" type="noConversion"/>
  </si>
  <si>
    <t>아차산로36길 39(자양3동783-1)</t>
    <phoneticPr fontId="3" type="noConversion"/>
  </si>
  <si>
    <t>자양번영로3길 66(자양3동786)</t>
    <phoneticPr fontId="3" type="noConversion"/>
  </si>
  <si>
    <t>능동로4길 41(자양3동788)</t>
    <phoneticPr fontId="3" type="noConversion"/>
  </si>
  <si>
    <t>자양번영로1길 57(자양3동587-6)</t>
    <phoneticPr fontId="3" type="noConversion"/>
  </si>
  <si>
    <t>뚝섬로34길 32(자양3동790)</t>
    <phoneticPr fontId="3" type="noConversion"/>
  </si>
  <si>
    <t>뚝섬로36길 19(자양3동789)</t>
    <phoneticPr fontId="3" type="noConversion"/>
  </si>
  <si>
    <t>아차산로36길 13(자양3동791)</t>
    <phoneticPr fontId="3" type="noConversion"/>
  </si>
  <si>
    <t>자양번영로1길 43(자양3동588)</t>
    <phoneticPr fontId="3" type="noConversion"/>
  </si>
  <si>
    <t>뚝섬로34길 25-19(자양3동792)</t>
    <phoneticPr fontId="3" type="noConversion"/>
  </si>
  <si>
    <t>능동로4길 78(자양3동 793)</t>
    <phoneticPr fontId="3" type="noConversion"/>
  </si>
  <si>
    <t>능동로4길 40(자양3동 856)</t>
    <phoneticPr fontId="2" type="noConversion"/>
  </si>
  <si>
    <t>능동로3길 53(자양4동57-103)</t>
    <phoneticPr fontId="3" type="noConversion"/>
  </si>
  <si>
    <t>능동로 19(자양4동829)</t>
    <phoneticPr fontId="3" type="noConversion"/>
  </si>
  <si>
    <t>능동로1길 15(자양4동87-1)</t>
    <phoneticPr fontId="3" type="noConversion"/>
  </si>
  <si>
    <t>능동로3다길 13(자양4동830)</t>
    <phoneticPr fontId="3" type="noConversion"/>
  </si>
  <si>
    <t>능동로3길 17(자양4동831-1)</t>
    <phoneticPr fontId="3" type="noConversion"/>
  </si>
  <si>
    <t>뚝섬로24길 74(자양4동853)</t>
    <phoneticPr fontId="3" type="noConversion"/>
  </si>
  <si>
    <t>뚝섬로31길 20(자양4동784-1)</t>
    <phoneticPr fontId="3" type="noConversion"/>
  </si>
  <si>
    <t>군자로 100-3(군자동100-109)</t>
    <phoneticPr fontId="3" type="noConversion"/>
  </si>
  <si>
    <t>군자로12길 46(군자동99)</t>
    <phoneticPr fontId="3" type="noConversion"/>
  </si>
  <si>
    <t>구의강변로 106(구의3동 199-18)</t>
    <phoneticPr fontId="3" type="noConversion"/>
  </si>
  <si>
    <t>구의강변로 64(구의3동 589-10)</t>
    <phoneticPr fontId="3" type="noConversion"/>
  </si>
  <si>
    <t>뚝섬로34길 67(자양3동 854번지)</t>
    <phoneticPr fontId="3" type="noConversion"/>
  </si>
  <si>
    <t>아차산로 262(자양3동 227-7)</t>
    <phoneticPr fontId="3" type="noConversion"/>
  </si>
  <si>
    <t>능동로 18(자양3동 855)</t>
    <phoneticPr fontId="2" type="noConversion"/>
  </si>
  <si>
    <t>아차산 휴먼시아</t>
    <phoneticPr fontId="2" type="noConversion"/>
  </si>
  <si>
    <t>천호대로 716(구의2동 663)</t>
    <phoneticPr fontId="2" type="noConversion"/>
  </si>
  <si>
    <t>10.12.30</t>
    <phoneticPr fontId="2" type="noConversion"/>
  </si>
  <si>
    <t>455-0126</t>
    <phoneticPr fontId="2" type="noConversion"/>
  </si>
  <si>
    <t>15,19</t>
    <phoneticPr fontId="2" type="noConversion"/>
  </si>
  <si>
    <t>11,21</t>
    <phoneticPr fontId="2" type="noConversion"/>
  </si>
  <si>
    <t>11,22</t>
    <phoneticPr fontId="2" type="noConversion"/>
  </si>
  <si>
    <t>23,25</t>
    <phoneticPr fontId="2" type="noConversion"/>
  </si>
  <si>
    <t>21,23</t>
    <phoneticPr fontId="2" type="noConversion"/>
  </si>
  <si>
    <t>12,13</t>
    <phoneticPr fontId="2" type="noConversion"/>
  </si>
  <si>
    <t>13,18</t>
    <phoneticPr fontId="2" type="noConversion"/>
  </si>
  <si>
    <t>9,13</t>
    <phoneticPr fontId="2" type="noConversion"/>
  </si>
  <si>
    <t>11,15</t>
    <phoneticPr fontId="2" type="noConversion"/>
  </si>
  <si>
    <t>9,19</t>
    <phoneticPr fontId="2" type="noConversion"/>
  </si>
  <si>
    <t>8,23</t>
    <phoneticPr fontId="2" type="noConversion"/>
  </si>
  <si>
    <t>9,22</t>
    <phoneticPr fontId="2" type="noConversion"/>
  </si>
  <si>
    <t>17,21</t>
    <phoneticPr fontId="2" type="noConversion"/>
  </si>
  <si>
    <t>16,25</t>
    <phoneticPr fontId="2" type="noConversion"/>
  </si>
  <si>
    <t>20,27</t>
    <phoneticPr fontId="2" type="noConversion"/>
  </si>
  <si>
    <t>10,24</t>
    <phoneticPr fontId="2" type="noConversion"/>
  </si>
  <si>
    <t>7,10</t>
    <phoneticPr fontId="2" type="noConversion"/>
  </si>
  <si>
    <t>8,9</t>
    <phoneticPr fontId="2" type="noConversion"/>
  </si>
  <si>
    <t>8,25</t>
    <phoneticPr fontId="2" type="noConversion"/>
  </si>
  <si>
    <t>4,25</t>
    <phoneticPr fontId="2" type="noConversion"/>
  </si>
  <si>
    <t>연번</t>
    <phoneticPr fontId="3" type="noConversion"/>
  </si>
  <si>
    <t>단  지  명</t>
    <phoneticPr fontId="3" type="noConversion"/>
  </si>
  <si>
    <t>아파트소재지</t>
    <phoneticPr fontId="3" type="noConversion"/>
  </si>
  <si>
    <t>동수</t>
    <phoneticPr fontId="3" type="noConversion"/>
  </si>
  <si>
    <t>세대수</t>
    <phoneticPr fontId="3" type="noConversion"/>
  </si>
  <si>
    <t>층수</t>
    <phoneticPr fontId="2" type="noConversion"/>
  </si>
  <si>
    <t>관리소</t>
    <phoneticPr fontId="3" type="noConversion"/>
  </si>
  <si>
    <t>주상복합</t>
    <phoneticPr fontId="2" type="noConversion"/>
  </si>
  <si>
    <t>469-7526</t>
    <phoneticPr fontId="3" type="noConversion"/>
  </si>
  <si>
    <t>동별 연립 현황</t>
    <phoneticPr fontId="3" type="noConversion"/>
  </si>
  <si>
    <t>446-1045</t>
    <phoneticPr fontId="3" type="noConversion"/>
  </si>
  <si>
    <t>자양번영로3길 65(자양3동787)</t>
    <phoneticPr fontId="3" type="noConversion"/>
  </si>
  <si>
    <t>광장힐스테이트</t>
    <phoneticPr fontId="3" type="noConversion"/>
  </si>
  <si>
    <t>아차산로 537-17(광장동 582)</t>
    <phoneticPr fontId="3" type="noConversion"/>
  </si>
  <si>
    <t>12.03.28</t>
    <phoneticPr fontId="2" type="noConversion"/>
  </si>
  <si>
    <t>2011.12.01</t>
    <phoneticPr fontId="12" type="noConversion"/>
  </si>
  <si>
    <t>사용검사일</t>
    <phoneticPr fontId="3" type="noConversion"/>
  </si>
  <si>
    <t>능동로 362 (중곡2동 698, 구 41-18)</t>
    <phoneticPr fontId="3" type="noConversion"/>
  </si>
  <si>
    <t>용마산로1길 7 (중곡2동 699, 구116-15)</t>
    <phoneticPr fontId="3" type="noConversion"/>
  </si>
  <si>
    <t>사업계획
승인일자</t>
    <phoneticPr fontId="3" type="noConversion"/>
  </si>
  <si>
    <t>2011.12.28</t>
    <phoneticPr fontId="3" type="noConversion"/>
  </si>
  <si>
    <t>능동로15길 22 (화양동 529, 구 58-3)</t>
    <phoneticPr fontId="3" type="noConversion"/>
  </si>
  <si>
    <t>2011.12.09</t>
    <phoneticPr fontId="12" type="noConversion"/>
  </si>
  <si>
    <t>원룸형</t>
    <phoneticPr fontId="12" type="noConversion"/>
  </si>
  <si>
    <t>단지형</t>
    <phoneticPr fontId="12" type="noConversion"/>
  </si>
  <si>
    <t>비고</t>
    <phoneticPr fontId="12" type="noConversion"/>
  </si>
  <si>
    <t>동별 도시형생활주택 현황</t>
    <phoneticPr fontId="3" type="noConversion"/>
  </si>
  <si>
    <t>채움하우스</t>
    <phoneticPr fontId="12" type="noConversion"/>
  </si>
  <si>
    <t>타워캐슬</t>
    <phoneticPr fontId="12" type="noConversion"/>
  </si>
  <si>
    <t>2012.09.26</t>
    <phoneticPr fontId="12" type="noConversion"/>
  </si>
  <si>
    <t>2012.11.09</t>
    <phoneticPr fontId="12" type="noConversion"/>
  </si>
  <si>
    <t>2012.09.25</t>
    <phoneticPr fontId="12" type="noConversion"/>
  </si>
  <si>
    <r>
      <t>하이브</t>
    </r>
    <r>
      <rPr>
        <sz val="16"/>
        <rFont val="-윤고딕250"/>
        <family val="1"/>
        <charset val="129"/>
      </rPr>
      <t>Ⅲ</t>
    </r>
    <phoneticPr fontId="12" type="noConversion"/>
  </si>
  <si>
    <t>455-0407</t>
    <phoneticPr fontId="2" type="noConversion"/>
  </si>
  <si>
    <t>070-8958-2836</t>
    <phoneticPr fontId="3" type="noConversion"/>
  </si>
  <si>
    <t>아차산한라(한라녹턴)</t>
    <phoneticPr fontId="2" type="noConversion"/>
  </si>
  <si>
    <t>워커힐푸르지오</t>
    <phoneticPr fontId="3" type="noConversion"/>
  </si>
  <si>
    <t>뚝섬로 569(자양3동579)</t>
    <phoneticPr fontId="3" type="noConversion"/>
  </si>
  <si>
    <t>주성힐스톤아파트</t>
  </si>
  <si>
    <t>광나루로44길 20(구의3동 664)</t>
  </si>
  <si>
    <t>14.03.14</t>
  </si>
  <si>
    <r>
      <t xml:space="preserve">아차산로 599(광장동 </t>
    </r>
    <r>
      <rPr>
        <sz val="16"/>
        <color indexed="8"/>
        <rFont val="맑은 고딕"/>
        <family val="3"/>
        <charset val="129"/>
      </rPr>
      <t>250)</t>
    </r>
    <phoneticPr fontId="3" type="noConversion"/>
  </si>
  <si>
    <r>
      <t>4</t>
    </r>
    <r>
      <rPr>
        <sz val="16"/>
        <color indexed="8"/>
        <rFont val="맑은 고딕"/>
        <family val="3"/>
        <charset val="129"/>
      </rPr>
      <t>52-2181</t>
    </r>
    <phoneticPr fontId="3" type="noConversion"/>
  </si>
  <si>
    <r>
      <t xml:space="preserve">광나루로 595(광장동 </t>
    </r>
    <r>
      <rPr>
        <sz val="16"/>
        <color indexed="8"/>
        <rFont val="맑은 고딕"/>
        <family val="3"/>
        <charset val="129"/>
      </rPr>
      <t>581)</t>
    </r>
    <phoneticPr fontId="3" type="noConversion"/>
  </si>
  <si>
    <r>
      <t>구의강변로1길 44(자양2동</t>
    </r>
    <r>
      <rPr>
        <sz val="16"/>
        <color indexed="8"/>
        <rFont val="맑은 고딕"/>
        <family val="3"/>
        <charset val="129"/>
      </rPr>
      <t xml:space="preserve"> 813)</t>
    </r>
    <phoneticPr fontId="3" type="noConversion"/>
  </si>
  <si>
    <r>
      <t>뚝섬로36길 75(자양3동</t>
    </r>
    <r>
      <rPr>
        <sz val="16"/>
        <color indexed="8"/>
        <rFont val="맑은 고딕"/>
        <family val="3"/>
        <charset val="129"/>
      </rPr>
      <t xml:space="preserve"> </t>
    </r>
    <r>
      <rPr>
        <sz val="16"/>
        <rFont val="맑은 고딕"/>
        <family val="3"/>
        <charset val="129"/>
      </rPr>
      <t>809)</t>
    </r>
    <phoneticPr fontId="3" type="noConversion"/>
  </si>
  <si>
    <t>동수</t>
    <phoneticPr fontId="3" type="noConversion"/>
  </si>
  <si>
    <t>세대수</t>
    <phoneticPr fontId="3" type="noConversion"/>
  </si>
  <si>
    <t>연번</t>
    <phoneticPr fontId="3" type="noConversion"/>
  </si>
  <si>
    <t>단  지  명</t>
    <phoneticPr fontId="3" type="noConversion"/>
  </si>
  <si>
    <t>아파트소재지</t>
    <phoneticPr fontId="3" type="noConversion"/>
  </si>
  <si>
    <t>사업
승인일자</t>
    <phoneticPr fontId="3" type="noConversion"/>
  </si>
  <si>
    <t>사용검사일</t>
    <phoneticPr fontId="3" type="noConversion"/>
  </si>
  <si>
    <t>층수</t>
    <phoneticPr fontId="2" type="noConversion"/>
  </si>
  <si>
    <t>관리소</t>
    <phoneticPr fontId="3" type="noConversion"/>
  </si>
  <si>
    <t>신향빌라</t>
    <phoneticPr fontId="3" type="noConversion"/>
  </si>
  <si>
    <t>용마산로24길 13(중곡4동18-24)</t>
    <phoneticPr fontId="3" type="noConversion"/>
  </si>
  <si>
    <t>용마홈타운</t>
    <phoneticPr fontId="3" type="noConversion"/>
  </si>
  <si>
    <t>자양로44길 103(구의2동 661)</t>
    <phoneticPr fontId="3" type="noConversion"/>
  </si>
  <si>
    <t>2005.01.07</t>
    <phoneticPr fontId="3" type="noConversion"/>
  </si>
  <si>
    <t>2006.09.15</t>
    <phoneticPr fontId="3" type="noConversion"/>
  </si>
  <si>
    <t>한양연립</t>
    <phoneticPr fontId="3" type="noConversion"/>
  </si>
  <si>
    <t>아차산로58길 77(구의3동592-39)(1~3동)</t>
    <phoneticPr fontId="3" type="noConversion"/>
  </si>
  <si>
    <t>동산주택</t>
    <phoneticPr fontId="3" type="noConversion"/>
  </si>
  <si>
    <t>구의로16길 28(구의3동204-3)</t>
    <phoneticPr fontId="3" type="noConversion"/>
  </si>
  <si>
    <t>유천빌라</t>
    <phoneticPr fontId="3" type="noConversion"/>
  </si>
  <si>
    <t>광장로 63(광장동264-1) (5~6동)</t>
    <phoneticPr fontId="3" type="noConversion"/>
  </si>
  <si>
    <t>동부빌라</t>
    <phoneticPr fontId="3" type="noConversion"/>
  </si>
  <si>
    <t>광장로1나길 4(광장동394-1)</t>
    <phoneticPr fontId="3" type="noConversion"/>
  </si>
  <si>
    <t>현대빌라</t>
    <phoneticPr fontId="3" type="noConversion"/>
  </si>
  <si>
    <t>광장로1다길 2(광장동355-2)</t>
    <phoneticPr fontId="3" type="noConversion"/>
  </si>
  <si>
    <t>극동빌라</t>
    <phoneticPr fontId="3" type="noConversion"/>
  </si>
  <si>
    <t>광장로9길 6(광장동332-9)</t>
    <phoneticPr fontId="3" type="noConversion"/>
  </si>
  <si>
    <t>447-8684</t>
    <phoneticPr fontId="10" type="noConversion"/>
  </si>
  <si>
    <t>미도빌라</t>
    <phoneticPr fontId="3" type="noConversion"/>
  </si>
  <si>
    <t>광장로3길 22(광장동266)</t>
    <phoneticPr fontId="3" type="noConversion"/>
  </si>
  <si>
    <t>뚝섬로66길 4(자양2동694-2)</t>
    <phoneticPr fontId="3" type="noConversion"/>
  </si>
  <si>
    <t>경동연립</t>
    <phoneticPr fontId="3" type="noConversion"/>
  </si>
  <si>
    <t>뚝섬로31길 27(자양4동553-517)</t>
    <phoneticPr fontId="3" type="noConversion"/>
  </si>
  <si>
    <t>동익빌라</t>
    <phoneticPr fontId="3" type="noConversion"/>
  </si>
  <si>
    <t>뚝섬로22가길 8(자양4동 200(200-2))</t>
    <phoneticPr fontId="3" type="noConversion"/>
  </si>
  <si>
    <t>1979.12.27</t>
    <phoneticPr fontId="3" type="noConversion"/>
  </si>
  <si>
    <t>진주빌라</t>
    <phoneticPr fontId="3" type="noConversion"/>
  </si>
  <si>
    <t>아차산로26길 31(자양4동 10-7)</t>
    <phoneticPr fontId="3" type="noConversion"/>
  </si>
  <si>
    <t>팩스</t>
  </si>
  <si>
    <t>454-6402</t>
  </si>
  <si>
    <t>070-8976-4918</t>
  </si>
  <si>
    <t>444-7497</t>
  </si>
  <si>
    <t>455-0136</t>
  </si>
  <si>
    <t>6462-9798</t>
  </si>
  <si>
    <t>458-2226</t>
  </si>
  <si>
    <t>455-1661</t>
  </si>
  <si>
    <t>444-3844</t>
  </si>
  <si>
    <t>6406-0001</t>
  </si>
  <si>
    <t>455-7166</t>
  </si>
  <si>
    <t>456-2836</t>
  </si>
  <si>
    <t>2201-1948</t>
  </si>
  <si>
    <t>2201-5739</t>
  </si>
  <si>
    <t>456-1698</t>
  </si>
  <si>
    <t>2201-1382</t>
  </si>
  <si>
    <t>497-3201</t>
  </si>
  <si>
    <t>2024-7111</t>
  </si>
  <si>
    <t>한영해시안</t>
    <phoneticPr fontId="2" type="noConversion"/>
  </si>
  <si>
    <t>동일로18길10(자양4동 858)</t>
    <phoneticPr fontId="2" type="noConversion"/>
  </si>
  <si>
    <t>15.02.12</t>
    <phoneticPr fontId="2" type="noConversion"/>
  </si>
  <si>
    <t>471-1138</t>
    <phoneticPr fontId="2" type="noConversion"/>
  </si>
  <si>
    <t>455-1698</t>
    <phoneticPr fontId="14" type="noConversion"/>
  </si>
  <si>
    <t>3409-0171</t>
    <phoneticPr fontId="2" type="noConversion"/>
  </si>
  <si>
    <t>452-4533</t>
    <phoneticPr fontId="14" type="noConversion"/>
  </si>
  <si>
    <t>446-2452</t>
    <phoneticPr fontId="14" type="noConversion"/>
  </si>
  <si>
    <t>457-0325</t>
    <phoneticPr fontId="14" type="noConversion"/>
  </si>
  <si>
    <t>3437-7172</t>
    <phoneticPr fontId="14" type="noConversion"/>
  </si>
  <si>
    <t>뚝섬로33길 20(자양3동762)</t>
    <phoneticPr fontId="3" type="noConversion"/>
  </si>
  <si>
    <t>497-7850</t>
    <phoneticPr fontId="14" type="noConversion"/>
  </si>
  <si>
    <t>파크타운</t>
    <phoneticPr fontId="14" type="noConversion"/>
  </si>
  <si>
    <t>천호대로 671(구의2동 665)</t>
    <phoneticPr fontId="14" type="noConversion"/>
  </si>
  <si>
    <t>15.10.20</t>
    <phoneticPr fontId="14" type="noConversion"/>
  </si>
  <si>
    <t>동별 아파트 단지 현황-91개소</t>
    <phoneticPr fontId="3" type="noConversion"/>
  </si>
  <si>
    <t>1987-03-02
(2013.08.14)</t>
    <phoneticPr fontId="14" type="noConversion"/>
  </si>
  <si>
    <t>447-6357</t>
    <phoneticPr fontId="11" type="noConversion"/>
  </si>
  <si>
    <t>444-7588</t>
    <phoneticPr fontId="14" type="noConversion"/>
  </si>
  <si>
    <t>구의강변로3가길 39(구의3동587-54)</t>
    <phoneticPr fontId="3" type="noConversion"/>
  </si>
  <si>
    <t>461-3582</t>
    <phoneticPr fontId="14" type="noConversion"/>
  </si>
  <si>
    <t>444-7588</t>
    <phoneticPr fontId="14" type="noConversion"/>
  </si>
  <si>
    <t>456-5438</t>
    <phoneticPr fontId="10" type="noConversion"/>
  </si>
  <si>
    <t>동일로24길 5(화양동234)</t>
    <phoneticPr fontId="3" type="noConversion"/>
  </si>
  <si>
    <t>힐하우스</t>
    <phoneticPr fontId="12" type="noConversion"/>
  </si>
  <si>
    <t>뚝섬로66길 7(구의3동596-1)</t>
    <phoneticPr fontId="3" type="noConversion"/>
  </si>
  <si>
    <t>2013.04.26</t>
    <phoneticPr fontId="12" type="noConversion"/>
  </si>
  <si>
    <t>2015.01.29</t>
    <phoneticPr fontId="12" type="noConversion"/>
  </si>
  <si>
    <t>원룸형</t>
    <phoneticPr fontId="12" type="noConversion"/>
  </si>
  <si>
    <t>세인트힐 빌리지</t>
    <phoneticPr fontId="12" type="noConversion"/>
  </si>
  <si>
    <t>2013.04.16</t>
    <phoneticPr fontId="12" type="noConversion"/>
  </si>
  <si>
    <t>2016.05.13</t>
    <phoneticPr fontId="12" type="noConversion"/>
  </si>
  <si>
    <t>단지형</t>
    <phoneticPr fontId="12" type="noConversion"/>
  </si>
  <si>
    <t>영화사로 87-5(1동), 87-12(2동)(구의동 552-8)</t>
    <phoneticPr fontId="12" type="noConversion"/>
  </si>
  <si>
    <t>456-0901</t>
    <phoneticPr fontId="14" type="noConversion"/>
  </si>
  <si>
    <t>456-0902</t>
    <phoneticPr fontId="14" type="noConversion"/>
  </si>
  <si>
    <t>461-5561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</si>
</sst>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yy\.mm\.dd"/>
    <numFmt numFmtId="177" formatCode="0_);[Red]\(0\)"/>
  </numFmts>
  <fonts count="24">
    <font>
      <sz val="11"/>
      <color theme="1"/>
      <name val="맑은 고딕"/>
      <family val="3"/>
      <charset val="129"/>
      <scheme val="minor"/>
    </font>
    <font>
      <b/>
      <u/>
      <sz val="36"/>
      <color indexed="8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color indexed="8"/>
      <name val="돋움"/>
      <family val="3"/>
      <charset val="129"/>
    </font>
    <font>
      <sz val="9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6"/>
      <color indexed="8"/>
      <name val="돋움"/>
      <family val="3"/>
      <charset val="129"/>
    </font>
    <font>
      <b/>
      <sz val="16"/>
      <color indexed="8"/>
      <name val="돋움"/>
      <family val="3"/>
      <charset val="129"/>
    </font>
    <font>
      <sz val="16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6"/>
      <name val="-윤고딕250"/>
      <family val="1"/>
      <charset val="129"/>
    </font>
    <font>
      <sz val="8"/>
      <name val="맑은 고딕"/>
      <family val="3"/>
      <charset val="129"/>
    </font>
    <font>
      <sz val="16"/>
      <color indexed="8"/>
      <name val="맑은 고딕"/>
      <family val="3"/>
      <charset val="129"/>
    </font>
    <font>
      <sz val="16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  <font>
      <b/>
      <sz val="16"/>
      <color indexed="8"/>
      <name val="맑은 고딕"/>
      <family val="3"/>
      <charset val="129"/>
      <scheme val="major"/>
    </font>
    <font>
      <sz val="16"/>
      <color indexed="8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50"/>
      </patternFill>
    </fill>
    <fill>
      <patternFill patternType="solid">
        <fgColor indexed="9"/>
        <bgColor indexed="15"/>
      </patternFill>
    </fill>
  </fills>
  <borders count="47">
    <border>
      <left/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1" fontId="17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14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176" fontId="18" fillId="3" borderId="11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176" fontId="19" fillId="0" borderId="14" xfId="0" applyNumberFormat="1" applyFont="1" applyFill="1" applyBorder="1" applyAlignment="1">
      <alignment horizontal="center" vertical="center" wrapText="1"/>
    </xf>
    <xf numFmtId="41" fontId="20" fillId="0" borderId="14" xfId="0" applyNumberFormat="1" applyFont="1" applyBorder="1" applyAlignment="1">
      <alignment horizontal="center" vertical="center" wrapText="1"/>
    </xf>
    <xf numFmtId="41" fontId="20" fillId="0" borderId="1" xfId="0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left" vertical="center" wrapText="1"/>
    </xf>
    <xf numFmtId="177" fontId="21" fillId="2" borderId="14" xfId="0" applyNumberFormat="1" applyFont="1" applyFill="1" applyBorder="1" applyAlignment="1">
      <alignment horizontal="left" vertical="center" wrapText="1"/>
    </xf>
    <xf numFmtId="176" fontId="21" fillId="2" borderId="14" xfId="0" applyNumberFormat="1" applyFont="1" applyFill="1" applyBorder="1" applyAlignment="1">
      <alignment horizontal="center" vertical="center" wrapText="1"/>
    </xf>
    <xf numFmtId="41" fontId="21" fillId="2" borderId="14" xfId="1" applyFont="1" applyFill="1" applyBorder="1" applyAlignment="1">
      <alignment horizontal="right" vertical="center" wrapText="1"/>
    </xf>
    <xf numFmtId="0" fontId="21" fillId="2" borderId="14" xfId="1" applyNumberFormat="1" applyFont="1" applyFill="1" applyBorder="1" applyAlignment="1">
      <alignment horizontal="right" vertical="center" wrapText="1"/>
    </xf>
    <xf numFmtId="0" fontId="21" fillId="2" borderId="16" xfId="1" applyNumberFormat="1" applyFont="1" applyFill="1" applyBorder="1" applyAlignment="1">
      <alignment horizontal="right" vertical="center" wrapText="1"/>
    </xf>
    <xf numFmtId="0" fontId="21" fillId="2" borderId="17" xfId="0" applyFont="1" applyFill="1" applyBorder="1" applyAlignment="1">
      <alignment horizontal="center" vertical="center"/>
    </xf>
    <xf numFmtId="41" fontId="21" fillId="2" borderId="16" xfId="1" applyFont="1" applyFill="1" applyBorder="1" applyAlignment="1">
      <alignment horizontal="right" vertical="center" wrapText="1"/>
    </xf>
    <xf numFmtId="0" fontId="19" fillId="2" borderId="14" xfId="0" applyFont="1" applyFill="1" applyBorder="1" applyAlignment="1">
      <alignment horizontal="right" vertical="center"/>
    </xf>
    <xf numFmtId="0" fontId="19" fillId="2" borderId="16" xfId="0" applyFont="1" applyFill="1" applyBorder="1" applyAlignment="1">
      <alignment horizontal="right" vertical="center"/>
    </xf>
    <xf numFmtId="0" fontId="21" fillId="4" borderId="14" xfId="0" applyFont="1" applyFill="1" applyBorder="1" applyAlignment="1">
      <alignment horizontal="left" vertical="center" wrapText="1"/>
    </xf>
    <xf numFmtId="176" fontId="21" fillId="4" borderId="14" xfId="0" applyNumberFormat="1" applyFont="1" applyFill="1" applyBorder="1" applyAlignment="1">
      <alignment horizontal="center" vertical="center" wrapText="1"/>
    </xf>
    <xf numFmtId="41" fontId="21" fillId="4" borderId="14" xfId="1" applyFont="1" applyFill="1" applyBorder="1" applyAlignment="1">
      <alignment horizontal="right" vertical="center" wrapText="1"/>
    </xf>
    <xf numFmtId="41" fontId="21" fillId="4" borderId="16" xfId="1" applyFont="1" applyFill="1" applyBorder="1" applyAlignment="1">
      <alignment horizontal="right" vertical="center" wrapText="1"/>
    </xf>
    <xf numFmtId="0" fontId="21" fillId="4" borderId="17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left" vertical="center"/>
    </xf>
    <xf numFmtId="0" fontId="19" fillId="5" borderId="14" xfId="0" applyFont="1" applyFill="1" applyBorder="1" applyAlignment="1">
      <alignment horizontal="left" vertical="center"/>
    </xf>
    <xf numFmtId="0" fontId="21" fillId="5" borderId="14" xfId="0" applyFont="1" applyFill="1" applyBorder="1" applyAlignment="1">
      <alignment horizontal="left" vertical="center" wrapText="1"/>
    </xf>
    <xf numFmtId="0" fontId="19" fillId="5" borderId="14" xfId="0" applyFont="1" applyFill="1" applyBorder="1" applyAlignment="1">
      <alignment horizontal="center" vertical="center"/>
    </xf>
    <xf numFmtId="41" fontId="21" fillId="5" borderId="14" xfId="1" applyFont="1" applyFill="1" applyBorder="1" applyAlignment="1">
      <alignment horizontal="right" vertical="center" wrapText="1"/>
    </xf>
    <xf numFmtId="41" fontId="21" fillId="5" borderId="16" xfId="1" applyFont="1" applyFill="1" applyBorder="1" applyAlignment="1">
      <alignment horizontal="right" vertical="center" wrapText="1"/>
    </xf>
    <xf numFmtId="0" fontId="21" fillId="5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shrinkToFit="1"/>
    </xf>
    <xf numFmtId="176" fontId="21" fillId="5" borderId="14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left" vertical="center" shrinkToFit="1"/>
    </xf>
    <xf numFmtId="0" fontId="19" fillId="2" borderId="6" xfId="0" applyFont="1" applyFill="1" applyBorder="1" applyAlignment="1">
      <alignment horizontal="left" vertical="center"/>
    </xf>
    <xf numFmtId="176" fontId="19" fillId="2" borderId="6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right" vertical="center"/>
    </xf>
    <xf numFmtId="41" fontId="19" fillId="2" borderId="6" xfId="1" applyFont="1" applyFill="1" applyBorder="1" applyAlignment="1">
      <alignment horizontal="left" vertical="center"/>
    </xf>
    <xf numFmtId="41" fontId="19" fillId="2" borderId="19" xfId="1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center" vertical="center"/>
    </xf>
    <xf numFmtId="176" fontId="21" fillId="2" borderId="14" xfId="0" applyNumberFormat="1" applyFont="1" applyFill="1" applyBorder="1" applyAlignment="1">
      <alignment horizontal="center" vertical="center" wrapText="1" shrinkToFi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176" fontId="18" fillId="3" borderId="22" xfId="0" applyNumberFormat="1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/>
    </xf>
    <xf numFmtId="14" fontId="21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1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wrapText="1"/>
    </xf>
    <xf numFmtId="14" fontId="21" fillId="2" borderId="5" xfId="0" applyNumberFormat="1" applyFont="1" applyFill="1" applyBorder="1" applyAlignment="1">
      <alignment horizontal="center" vertical="center"/>
    </xf>
    <xf numFmtId="0" fontId="21" fillId="0" borderId="5" xfId="1" applyNumberFormat="1" applyFont="1" applyBorder="1" applyAlignment="1">
      <alignment horizontal="center" vertical="center"/>
    </xf>
    <xf numFmtId="14" fontId="21" fillId="2" borderId="5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/>
    </xf>
    <xf numFmtId="14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176" fontId="7" fillId="0" borderId="25" xfId="0" applyNumberFormat="1" applyFont="1" applyFill="1" applyBorder="1" applyAlignment="1">
      <alignment horizontal="center" vertical="center" wrapText="1"/>
    </xf>
    <xf numFmtId="41" fontId="17" fillId="0" borderId="25" xfId="0" applyNumberFormat="1" applyFont="1" applyBorder="1" applyAlignment="1">
      <alignment horizontal="left" vertical="center" wrapText="1" indent="2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176" fontId="8" fillId="3" borderId="22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left" vertical="center"/>
    </xf>
    <xf numFmtId="14" fontId="21" fillId="0" borderId="28" xfId="0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8" xfId="1" applyNumberFormat="1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176" fontId="19" fillId="0" borderId="30" xfId="0" applyNumberFormat="1" applyFont="1" applyFill="1" applyBorder="1" applyAlignment="1">
      <alignment horizontal="center" vertical="center" wrapText="1"/>
    </xf>
    <xf numFmtId="41" fontId="20" fillId="0" borderId="30" xfId="0" applyNumberFormat="1" applyFont="1" applyBorder="1" applyAlignment="1">
      <alignment horizontal="center" vertical="center" wrapText="1"/>
    </xf>
    <xf numFmtId="41" fontId="20" fillId="0" borderId="3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1" fontId="17" fillId="0" borderId="25" xfId="0" applyNumberFormat="1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21" fillId="2" borderId="33" xfId="0" applyFont="1" applyFill="1" applyBorder="1" applyAlignment="1">
      <alignment horizontal="left" vertical="center" wrapText="1"/>
    </xf>
    <xf numFmtId="176" fontId="21" fillId="2" borderId="33" xfId="0" applyNumberFormat="1" applyFont="1" applyFill="1" applyBorder="1" applyAlignment="1">
      <alignment horizontal="center" vertical="center" wrapText="1"/>
    </xf>
    <xf numFmtId="41" fontId="21" fillId="2" borderId="33" xfId="1" applyFont="1" applyFill="1" applyBorder="1" applyAlignment="1">
      <alignment horizontal="right" vertical="center" wrapText="1"/>
    </xf>
    <xf numFmtId="41" fontId="21" fillId="2" borderId="34" xfId="1" applyFont="1" applyFill="1" applyBorder="1" applyAlignment="1">
      <alignment horizontal="right" vertical="center" wrapText="1"/>
    </xf>
    <xf numFmtId="0" fontId="21" fillId="2" borderId="11" xfId="0" applyFont="1" applyFill="1" applyBorder="1" applyAlignment="1">
      <alignment horizontal="left" vertical="center" wrapText="1"/>
    </xf>
    <xf numFmtId="176" fontId="21" fillId="2" borderId="11" xfId="0" applyNumberFormat="1" applyFont="1" applyFill="1" applyBorder="1" applyAlignment="1">
      <alignment horizontal="center" vertical="center" wrapText="1"/>
    </xf>
    <xf numFmtId="41" fontId="21" fillId="2" borderId="11" xfId="1" applyFont="1" applyFill="1" applyBorder="1" applyAlignment="1">
      <alignment horizontal="right" vertical="center" wrapText="1"/>
    </xf>
    <xf numFmtId="41" fontId="21" fillId="2" borderId="12" xfId="1" applyFont="1" applyFill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left" vertical="center"/>
    </xf>
    <xf numFmtId="0" fontId="18" fillId="3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shrinkToFit="1"/>
    </xf>
    <xf numFmtId="0" fontId="21" fillId="5" borderId="38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41" fontId="21" fillId="2" borderId="35" xfId="1" applyFont="1" applyFill="1" applyBorder="1" applyAlignment="1">
      <alignment horizontal="right" vertical="center" wrapText="1"/>
    </xf>
    <xf numFmtId="0" fontId="21" fillId="2" borderId="36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14" fontId="9" fillId="0" borderId="45" xfId="0" applyNumberFormat="1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left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"/>
  <sheetViews>
    <sheetView tabSelected="1" zoomScale="60" zoomScaleNormal="60" workbookViewId="0">
      <selection activeCell="I12" sqref="I12"/>
    </sheetView>
  </sheetViews>
  <sheetFormatPr defaultRowHeight="12"/>
  <cols>
    <col min="1" max="1" width="8.375" style="3" customWidth="1"/>
    <col min="2" max="2" width="25.5" style="3" customWidth="1"/>
    <col min="3" max="3" width="47.625" style="1" customWidth="1"/>
    <col min="4" max="4" width="16.125" style="1" customWidth="1"/>
    <col min="5" max="5" width="9" style="4" customWidth="1"/>
    <col min="6" max="6" width="12.625" style="1" customWidth="1"/>
    <col min="7" max="7" width="10.75" style="1" customWidth="1"/>
    <col min="8" max="8" width="16.125" style="1" customWidth="1"/>
    <col min="9" max="9" width="22.875" style="1" bestFit="1" customWidth="1"/>
    <col min="10" max="10" width="23" style="1" customWidth="1"/>
    <col min="11" max="11" width="12" style="1" customWidth="1"/>
    <col min="12" max="13" width="9" style="1"/>
    <col min="14" max="14" width="9.25" style="1" bestFit="1" customWidth="1"/>
    <col min="15" max="16384" width="9" style="1"/>
  </cols>
  <sheetData>
    <row r="1" spans="1:14" ht="46.5">
      <c r="A1" s="146" t="s">
        <v>456</v>
      </c>
      <c r="B1" s="146"/>
      <c r="C1" s="146"/>
      <c r="D1" s="146"/>
      <c r="E1" s="146"/>
      <c r="F1" s="146"/>
      <c r="G1" s="146"/>
      <c r="H1" s="146"/>
      <c r="I1" s="146"/>
    </row>
    <row r="2" spans="1:14" ht="30.75" customHeight="1" thickBot="1">
      <c r="A2" s="1"/>
      <c r="B2" s="1"/>
      <c r="E2" s="1"/>
    </row>
    <row r="3" spans="1:14" ht="39" customHeight="1">
      <c r="A3" s="17" t="s">
        <v>339</v>
      </c>
      <c r="B3" s="18" t="s">
        <v>340</v>
      </c>
      <c r="C3" s="18" t="s">
        <v>341</v>
      </c>
      <c r="D3" s="19" t="s">
        <v>355</v>
      </c>
      <c r="E3" s="18" t="s">
        <v>342</v>
      </c>
      <c r="F3" s="18" t="s">
        <v>343</v>
      </c>
      <c r="G3" s="20" t="s">
        <v>344</v>
      </c>
      <c r="H3" s="21" t="s">
        <v>345</v>
      </c>
      <c r="I3" s="121" t="s">
        <v>423</v>
      </c>
    </row>
    <row r="4" spans="1:14" ht="39" customHeight="1">
      <c r="A4" s="22"/>
      <c r="B4" s="23"/>
      <c r="C4" s="23"/>
      <c r="D4" s="24"/>
      <c r="E4" s="25">
        <f>SUM(E5:E95)</f>
        <v>306</v>
      </c>
      <c r="F4" s="25">
        <f>SUM(F5:F95)</f>
        <v>26542</v>
      </c>
      <c r="G4" s="26"/>
      <c r="H4" s="27"/>
      <c r="I4" s="122"/>
    </row>
    <row r="5" spans="1:14" ht="39" customHeight="1">
      <c r="A5" s="28">
        <v>1</v>
      </c>
      <c r="B5" s="29" t="s">
        <v>0</v>
      </c>
      <c r="C5" s="30" t="s">
        <v>239</v>
      </c>
      <c r="D5" s="31">
        <v>34940</v>
      </c>
      <c r="E5" s="32">
        <v>1</v>
      </c>
      <c r="F5" s="33">
        <v>36</v>
      </c>
      <c r="G5" s="34">
        <v>6</v>
      </c>
      <c r="H5" s="35" t="s">
        <v>1</v>
      </c>
      <c r="I5" s="123" t="s">
        <v>424</v>
      </c>
      <c r="M5" s="120"/>
    </row>
    <row r="6" spans="1:14" ht="39" customHeight="1">
      <c r="A6" s="28">
        <v>2</v>
      </c>
      <c r="B6" s="29" t="s">
        <v>2</v>
      </c>
      <c r="C6" s="29" t="s">
        <v>240</v>
      </c>
      <c r="D6" s="31">
        <v>27899</v>
      </c>
      <c r="E6" s="32">
        <v>3</v>
      </c>
      <c r="F6" s="32">
        <v>120</v>
      </c>
      <c r="G6" s="36">
        <v>5</v>
      </c>
      <c r="H6" s="35" t="s">
        <v>3</v>
      </c>
      <c r="I6" s="123" t="s">
        <v>185</v>
      </c>
      <c r="M6" s="120"/>
      <c r="N6" s="120"/>
    </row>
    <row r="7" spans="1:14" ht="39" customHeight="1">
      <c r="A7" s="28">
        <v>3</v>
      </c>
      <c r="B7" s="29" t="s">
        <v>4</v>
      </c>
      <c r="C7" s="29" t="s">
        <v>241</v>
      </c>
      <c r="D7" s="31">
        <v>28053</v>
      </c>
      <c r="E7" s="32">
        <v>3</v>
      </c>
      <c r="F7" s="32">
        <v>150</v>
      </c>
      <c r="G7" s="36">
        <v>5</v>
      </c>
      <c r="H7" s="35" t="s">
        <v>5</v>
      </c>
      <c r="I7" s="123" t="s">
        <v>185</v>
      </c>
    </row>
    <row r="8" spans="1:14" ht="39" customHeight="1">
      <c r="A8" s="28">
        <v>4</v>
      </c>
      <c r="B8" s="29" t="s">
        <v>6</v>
      </c>
      <c r="C8" s="29" t="s">
        <v>242</v>
      </c>
      <c r="D8" s="31">
        <v>35895</v>
      </c>
      <c r="E8" s="32">
        <v>1</v>
      </c>
      <c r="F8" s="32">
        <v>91</v>
      </c>
      <c r="G8" s="36">
        <v>24</v>
      </c>
      <c r="H8" s="35" t="s">
        <v>7</v>
      </c>
      <c r="I8" s="123" t="s">
        <v>180</v>
      </c>
    </row>
    <row r="9" spans="1:14" ht="39" customHeight="1">
      <c r="A9" s="28">
        <v>5</v>
      </c>
      <c r="B9" s="29" t="s">
        <v>8</v>
      </c>
      <c r="C9" s="29" t="s">
        <v>243</v>
      </c>
      <c r="D9" s="31">
        <v>37581</v>
      </c>
      <c r="E9" s="37">
        <v>1</v>
      </c>
      <c r="F9" s="37">
        <v>55</v>
      </c>
      <c r="G9" s="38">
        <v>12</v>
      </c>
      <c r="H9" s="35" t="s">
        <v>9</v>
      </c>
      <c r="I9" s="123" t="s">
        <v>461</v>
      </c>
    </row>
    <row r="10" spans="1:14" ht="39" customHeight="1">
      <c r="A10" s="28">
        <v>6</v>
      </c>
      <c r="B10" s="29" t="s">
        <v>10</v>
      </c>
      <c r="C10" s="29" t="s">
        <v>244</v>
      </c>
      <c r="D10" s="31">
        <v>36494</v>
      </c>
      <c r="E10" s="32">
        <v>3</v>
      </c>
      <c r="F10" s="32">
        <v>182</v>
      </c>
      <c r="G10" s="36">
        <v>21</v>
      </c>
      <c r="H10" s="35" t="s">
        <v>11</v>
      </c>
      <c r="I10" s="123" t="s">
        <v>186</v>
      </c>
    </row>
    <row r="11" spans="1:14" s="2" customFormat="1" ht="39" customHeight="1">
      <c r="A11" s="28">
        <v>7</v>
      </c>
      <c r="B11" s="39" t="s">
        <v>12</v>
      </c>
      <c r="C11" s="39" t="s">
        <v>245</v>
      </c>
      <c r="D11" s="40">
        <v>36823</v>
      </c>
      <c r="E11" s="41">
        <v>5</v>
      </c>
      <c r="F11" s="41">
        <v>126</v>
      </c>
      <c r="G11" s="42">
        <v>9</v>
      </c>
      <c r="H11" s="43" t="s">
        <v>13</v>
      </c>
      <c r="I11" s="124" t="s">
        <v>425</v>
      </c>
    </row>
    <row r="12" spans="1:14" s="2" customFormat="1" ht="39" customHeight="1">
      <c r="A12" s="28">
        <v>8</v>
      </c>
      <c r="B12" s="39" t="s">
        <v>374</v>
      </c>
      <c r="C12" s="39" t="s">
        <v>246</v>
      </c>
      <c r="D12" s="40" t="s">
        <v>162</v>
      </c>
      <c r="E12" s="41">
        <v>2</v>
      </c>
      <c r="F12" s="41">
        <v>72</v>
      </c>
      <c r="G12" s="42">
        <v>6</v>
      </c>
      <c r="H12" s="43" t="s">
        <v>160</v>
      </c>
      <c r="I12" s="124" t="s">
        <v>426</v>
      </c>
    </row>
    <row r="13" spans="1:14" s="2" customFormat="1" ht="39" customHeight="1">
      <c r="A13" s="28">
        <v>9</v>
      </c>
      <c r="B13" s="39" t="s">
        <v>315</v>
      </c>
      <c r="C13" s="39" t="s">
        <v>316</v>
      </c>
      <c r="D13" s="40" t="s">
        <v>317</v>
      </c>
      <c r="E13" s="41">
        <v>3</v>
      </c>
      <c r="F13" s="41">
        <v>125</v>
      </c>
      <c r="G13" s="42">
        <v>12</v>
      </c>
      <c r="H13" s="43" t="s">
        <v>318</v>
      </c>
      <c r="I13" s="124" t="s">
        <v>427</v>
      </c>
    </row>
    <row r="14" spans="1:14" s="2" customFormat="1" ht="39" customHeight="1">
      <c r="A14" s="28">
        <v>10</v>
      </c>
      <c r="B14" s="44" t="s">
        <v>453</v>
      </c>
      <c r="C14" s="29" t="s">
        <v>454</v>
      </c>
      <c r="D14" s="45" t="s">
        <v>455</v>
      </c>
      <c r="E14" s="32">
        <v>1</v>
      </c>
      <c r="F14" s="32">
        <v>28</v>
      </c>
      <c r="G14" s="36">
        <v>9</v>
      </c>
      <c r="H14" s="35" t="s">
        <v>475</v>
      </c>
      <c r="I14" s="123" t="s">
        <v>476</v>
      </c>
    </row>
    <row r="15" spans="1:14" s="2" customFormat="1" ht="39" customHeight="1">
      <c r="A15" s="28">
        <v>11</v>
      </c>
      <c r="B15" s="29" t="s">
        <v>14</v>
      </c>
      <c r="C15" s="29" t="s">
        <v>247</v>
      </c>
      <c r="D15" s="31">
        <v>33964</v>
      </c>
      <c r="E15" s="32">
        <v>3</v>
      </c>
      <c r="F15" s="32">
        <v>354</v>
      </c>
      <c r="G15" s="36" t="s">
        <v>331</v>
      </c>
      <c r="H15" s="35" t="s">
        <v>15</v>
      </c>
      <c r="I15" s="123" t="s">
        <v>187</v>
      </c>
    </row>
    <row r="16" spans="1:14" s="2" customFormat="1" ht="39" customHeight="1">
      <c r="A16" s="28">
        <v>12</v>
      </c>
      <c r="B16" s="29" t="s">
        <v>16</v>
      </c>
      <c r="C16" s="29" t="s">
        <v>248</v>
      </c>
      <c r="D16" s="31">
        <v>34453</v>
      </c>
      <c r="E16" s="32">
        <v>3</v>
      </c>
      <c r="F16" s="32">
        <v>421</v>
      </c>
      <c r="G16" s="36" t="s">
        <v>332</v>
      </c>
      <c r="H16" s="35" t="s">
        <v>17</v>
      </c>
      <c r="I16" s="123" t="s">
        <v>428</v>
      </c>
    </row>
    <row r="17" spans="1:10" s="2" customFormat="1" ht="39" customHeight="1">
      <c r="A17" s="28">
        <v>13</v>
      </c>
      <c r="B17" s="29" t="s">
        <v>18</v>
      </c>
      <c r="C17" s="29" t="s">
        <v>249</v>
      </c>
      <c r="D17" s="31">
        <v>35430</v>
      </c>
      <c r="E17" s="32">
        <v>15</v>
      </c>
      <c r="F17" s="32">
        <v>1606</v>
      </c>
      <c r="G17" s="36" t="s">
        <v>333</v>
      </c>
      <c r="H17" s="35" t="s">
        <v>19</v>
      </c>
      <c r="I17" s="123" t="s">
        <v>188</v>
      </c>
    </row>
    <row r="18" spans="1:10" s="2" customFormat="1" ht="39" customHeight="1">
      <c r="A18" s="28">
        <v>14</v>
      </c>
      <c r="B18" s="29" t="s">
        <v>20</v>
      </c>
      <c r="C18" s="29" t="s">
        <v>250</v>
      </c>
      <c r="D18" s="31">
        <v>35517</v>
      </c>
      <c r="E18" s="32">
        <v>15</v>
      </c>
      <c r="F18" s="32">
        <v>1592</v>
      </c>
      <c r="G18" s="36">
        <v>30</v>
      </c>
      <c r="H18" s="35" t="s">
        <v>21</v>
      </c>
      <c r="I18" s="123" t="s">
        <v>189</v>
      </c>
    </row>
    <row r="19" spans="1:10" s="2" customFormat="1" ht="39" customHeight="1">
      <c r="A19" s="28">
        <v>15</v>
      </c>
      <c r="B19" s="29" t="s">
        <v>22</v>
      </c>
      <c r="C19" s="29" t="s">
        <v>460</v>
      </c>
      <c r="D19" s="31">
        <v>35790</v>
      </c>
      <c r="E19" s="32">
        <v>3</v>
      </c>
      <c r="F19" s="32">
        <v>273</v>
      </c>
      <c r="G19" s="36">
        <v>22</v>
      </c>
      <c r="H19" s="35" t="s">
        <v>23</v>
      </c>
      <c r="I19" s="123" t="s">
        <v>190</v>
      </c>
    </row>
    <row r="20" spans="1:10" s="2" customFormat="1" ht="39" customHeight="1">
      <c r="A20" s="28">
        <v>16</v>
      </c>
      <c r="B20" s="29" t="s">
        <v>24</v>
      </c>
      <c r="C20" s="29" t="s">
        <v>251</v>
      </c>
      <c r="D20" s="31">
        <v>37161</v>
      </c>
      <c r="E20" s="32">
        <v>1</v>
      </c>
      <c r="F20" s="32">
        <v>98</v>
      </c>
      <c r="G20" s="36">
        <v>17</v>
      </c>
      <c r="H20" s="35" t="s">
        <v>25</v>
      </c>
      <c r="I20" s="123" t="s">
        <v>448</v>
      </c>
    </row>
    <row r="21" spans="1:10" s="2" customFormat="1" ht="39" customHeight="1">
      <c r="A21" s="28">
        <v>17</v>
      </c>
      <c r="B21" s="29" t="s">
        <v>377</v>
      </c>
      <c r="C21" s="29" t="s">
        <v>378</v>
      </c>
      <c r="D21" s="31" t="s">
        <v>379</v>
      </c>
      <c r="E21" s="32">
        <v>2</v>
      </c>
      <c r="F21" s="32">
        <v>48</v>
      </c>
      <c r="G21" s="36">
        <v>7</v>
      </c>
      <c r="H21" s="35" t="s">
        <v>459</v>
      </c>
      <c r="I21" s="123" t="s">
        <v>462</v>
      </c>
      <c r="J21" s="104"/>
    </row>
    <row r="22" spans="1:10" s="2" customFormat="1" ht="39" customHeight="1">
      <c r="A22" s="28">
        <v>18</v>
      </c>
      <c r="B22" s="29" t="s">
        <v>26</v>
      </c>
      <c r="C22" s="29" t="s">
        <v>252</v>
      </c>
      <c r="D22" s="31">
        <v>37279</v>
      </c>
      <c r="E22" s="32">
        <v>2</v>
      </c>
      <c r="F22" s="32">
        <v>130</v>
      </c>
      <c r="G22" s="36">
        <v>22</v>
      </c>
      <c r="H22" s="35" t="s">
        <v>27</v>
      </c>
      <c r="I22" s="123" t="s">
        <v>191</v>
      </c>
    </row>
    <row r="23" spans="1:10" s="2" customFormat="1" ht="39" customHeight="1">
      <c r="A23" s="28">
        <v>19</v>
      </c>
      <c r="B23" s="44" t="s">
        <v>28</v>
      </c>
      <c r="C23" s="29" t="s">
        <v>253</v>
      </c>
      <c r="D23" s="45" t="s">
        <v>29</v>
      </c>
      <c r="E23" s="32">
        <v>1</v>
      </c>
      <c r="F23" s="32">
        <v>60</v>
      </c>
      <c r="G23" s="36">
        <v>12</v>
      </c>
      <c r="H23" s="35" t="s">
        <v>238</v>
      </c>
      <c r="I23" s="123" t="s">
        <v>429</v>
      </c>
    </row>
    <row r="24" spans="1:10" s="2" customFormat="1" ht="39" customHeight="1">
      <c r="A24" s="28">
        <v>20</v>
      </c>
      <c r="B24" s="44" t="s">
        <v>30</v>
      </c>
      <c r="C24" s="29" t="s">
        <v>254</v>
      </c>
      <c r="D24" s="45" t="s">
        <v>31</v>
      </c>
      <c r="E24" s="32">
        <v>1</v>
      </c>
      <c r="F24" s="32">
        <v>62</v>
      </c>
      <c r="G24" s="36">
        <v>10</v>
      </c>
      <c r="H24" s="35" t="s">
        <v>236</v>
      </c>
      <c r="I24" s="123" t="s">
        <v>430</v>
      </c>
    </row>
    <row r="25" spans="1:10" s="2" customFormat="1" ht="39" customHeight="1">
      <c r="A25" s="28">
        <v>21</v>
      </c>
      <c r="B25" s="29" t="s">
        <v>32</v>
      </c>
      <c r="C25" s="29" t="s">
        <v>255</v>
      </c>
      <c r="D25" s="31">
        <v>28807</v>
      </c>
      <c r="E25" s="32">
        <v>14</v>
      </c>
      <c r="F25" s="32">
        <v>576</v>
      </c>
      <c r="G25" s="36">
        <v>13</v>
      </c>
      <c r="H25" s="35" t="s">
        <v>33</v>
      </c>
      <c r="I25" s="123" t="s">
        <v>192</v>
      </c>
    </row>
    <row r="26" spans="1:10" s="2" customFormat="1" ht="39" customHeight="1">
      <c r="A26" s="28">
        <v>22</v>
      </c>
      <c r="B26" s="29" t="s">
        <v>34</v>
      </c>
      <c r="C26" s="29" t="s">
        <v>256</v>
      </c>
      <c r="D26" s="31">
        <v>31304</v>
      </c>
      <c r="E26" s="32">
        <v>5</v>
      </c>
      <c r="F26" s="32">
        <v>448</v>
      </c>
      <c r="G26" s="36">
        <v>14</v>
      </c>
      <c r="H26" s="35" t="s">
        <v>35</v>
      </c>
      <c r="I26" s="123" t="s">
        <v>193</v>
      </c>
    </row>
    <row r="27" spans="1:10" s="2" customFormat="1" ht="39" customHeight="1">
      <c r="A27" s="28">
        <v>23</v>
      </c>
      <c r="B27" s="29" t="s">
        <v>375</v>
      </c>
      <c r="C27" s="29" t="s">
        <v>257</v>
      </c>
      <c r="D27" s="64" t="s">
        <v>457</v>
      </c>
      <c r="E27" s="32">
        <v>2</v>
      </c>
      <c r="F27" s="32">
        <v>200</v>
      </c>
      <c r="G27" s="36">
        <v>11</v>
      </c>
      <c r="H27" s="35" t="s">
        <v>36</v>
      </c>
      <c r="I27" s="123" t="s">
        <v>194</v>
      </c>
      <c r="J27" s="92"/>
    </row>
    <row r="28" spans="1:10" s="2" customFormat="1" ht="39" customHeight="1">
      <c r="A28" s="28">
        <v>24</v>
      </c>
      <c r="B28" s="29" t="s">
        <v>37</v>
      </c>
      <c r="C28" s="29" t="s">
        <v>258</v>
      </c>
      <c r="D28" s="31">
        <v>32140</v>
      </c>
      <c r="E28" s="32">
        <v>1</v>
      </c>
      <c r="F28" s="32">
        <v>165</v>
      </c>
      <c r="G28" s="36">
        <v>15</v>
      </c>
      <c r="H28" s="147" t="s">
        <v>38</v>
      </c>
      <c r="I28" s="149" t="s">
        <v>195</v>
      </c>
      <c r="J28" s="93"/>
    </row>
    <row r="29" spans="1:10" s="2" customFormat="1" ht="39" customHeight="1">
      <c r="A29" s="28">
        <v>25</v>
      </c>
      <c r="B29" s="29" t="s">
        <v>39</v>
      </c>
      <c r="C29" s="29" t="s">
        <v>259</v>
      </c>
      <c r="D29" s="31">
        <v>32554</v>
      </c>
      <c r="E29" s="32">
        <v>2</v>
      </c>
      <c r="F29" s="32">
        <v>195</v>
      </c>
      <c r="G29" s="36">
        <v>15</v>
      </c>
      <c r="H29" s="148"/>
      <c r="I29" s="150"/>
      <c r="J29" s="93"/>
    </row>
    <row r="30" spans="1:10" s="2" customFormat="1" ht="39" customHeight="1">
      <c r="A30" s="28">
        <v>26</v>
      </c>
      <c r="B30" s="29" t="s">
        <v>40</v>
      </c>
      <c r="C30" s="29" t="s">
        <v>256</v>
      </c>
      <c r="D30" s="31">
        <v>32591</v>
      </c>
      <c r="E30" s="32">
        <v>11</v>
      </c>
      <c r="F30" s="32">
        <v>896</v>
      </c>
      <c r="G30" s="36">
        <v>14</v>
      </c>
      <c r="H30" s="35" t="s">
        <v>41</v>
      </c>
      <c r="I30" s="123" t="s">
        <v>196</v>
      </c>
      <c r="J30" s="93"/>
    </row>
    <row r="31" spans="1:10" s="2" customFormat="1" ht="39" customHeight="1">
      <c r="A31" s="28">
        <v>27</v>
      </c>
      <c r="B31" s="29" t="s">
        <v>42</v>
      </c>
      <c r="C31" s="29" t="s">
        <v>260</v>
      </c>
      <c r="D31" s="31">
        <v>32619</v>
      </c>
      <c r="E31" s="32">
        <v>6</v>
      </c>
      <c r="F31" s="32">
        <v>581</v>
      </c>
      <c r="G31" s="36" t="s">
        <v>319</v>
      </c>
      <c r="H31" s="35" t="s">
        <v>43</v>
      </c>
      <c r="I31" s="123" t="s">
        <v>197</v>
      </c>
      <c r="J31" s="93"/>
    </row>
    <row r="32" spans="1:10" s="2" customFormat="1" ht="39" customHeight="1">
      <c r="A32" s="28">
        <v>28</v>
      </c>
      <c r="B32" s="29" t="s">
        <v>44</v>
      </c>
      <c r="C32" s="29" t="s">
        <v>261</v>
      </c>
      <c r="D32" s="31">
        <v>33166</v>
      </c>
      <c r="E32" s="32">
        <v>10</v>
      </c>
      <c r="F32" s="32">
        <v>1056</v>
      </c>
      <c r="G32" s="36" t="s">
        <v>320</v>
      </c>
      <c r="H32" s="35" t="s">
        <v>45</v>
      </c>
      <c r="I32" s="123" t="s">
        <v>198</v>
      </c>
      <c r="J32" s="93"/>
    </row>
    <row r="33" spans="1:10" s="2" customFormat="1" ht="39" customHeight="1">
      <c r="A33" s="28">
        <v>29</v>
      </c>
      <c r="B33" s="29" t="s">
        <v>46</v>
      </c>
      <c r="C33" s="29" t="s">
        <v>262</v>
      </c>
      <c r="D33" s="31">
        <v>34785</v>
      </c>
      <c r="E33" s="32">
        <v>3</v>
      </c>
      <c r="F33" s="32">
        <v>537</v>
      </c>
      <c r="G33" s="36" t="s">
        <v>322</v>
      </c>
      <c r="H33" s="35" t="s">
        <v>47</v>
      </c>
      <c r="I33" s="123" t="s">
        <v>199</v>
      </c>
      <c r="J33" s="93"/>
    </row>
    <row r="34" spans="1:10" s="2" customFormat="1" ht="39" customHeight="1">
      <c r="A34" s="28">
        <v>30</v>
      </c>
      <c r="B34" s="29" t="s">
        <v>48</v>
      </c>
      <c r="C34" s="29" t="s">
        <v>263</v>
      </c>
      <c r="D34" s="31">
        <v>35172</v>
      </c>
      <c r="E34" s="32">
        <v>3</v>
      </c>
      <c r="F34" s="32">
        <v>380</v>
      </c>
      <c r="G34" s="36" t="s">
        <v>321</v>
      </c>
      <c r="H34" s="35" t="s">
        <v>49</v>
      </c>
      <c r="I34" s="123" t="s">
        <v>200</v>
      </c>
      <c r="J34" s="93"/>
    </row>
    <row r="35" spans="1:10" s="2" customFormat="1" ht="39" customHeight="1">
      <c r="A35" s="28">
        <v>31</v>
      </c>
      <c r="B35" s="29" t="s">
        <v>50</v>
      </c>
      <c r="C35" s="29" t="s">
        <v>264</v>
      </c>
      <c r="D35" s="31">
        <v>35251</v>
      </c>
      <c r="E35" s="32">
        <v>4</v>
      </c>
      <c r="F35" s="32">
        <v>654</v>
      </c>
      <c r="G35" s="36" t="s">
        <v>323</v>
      </c>
      <c r="H35" s="35" t="s">
        <v>51</v>
      </c>
      <c r="I35" s="123" t="s">
        <v>431</v>
      </c>
      <c r="J35" s="93"/>
    </row>
    <row r="36" spans="1:10" s="2" customFormat="1" ht="39" customHeight="1">
      <c r="A36" s="28">
        <v>32</v>
      </c>
      <c r="B36" s="29" t="s">
        <v>52</v>
      </c>
      <c r="C36" s="29" t="s">
        <v>265</v>
      </c>
      <c r="D36" s="31">
        <v>35443</v>
      </c>
      <c r="E36" s="32">
        <v>1</v>
      </c>
      <c r="F36" s="32">
        <v>200</v>
      </c>
      <c r="G36" s="36">
        <v>25</v>
      </c>
      <c r="H36" s="35" t="s">
        <v>53</v>
      </c>
      <c r="I36" s="123" t="s">
        <v>201</v>
      </c>
      <c r="J36" s="91"/>
    </row>
    <row r="37" spans="1:10" s="2" customFormat="1" ht="39" customHeight="1">
      <c r="A37" s="28">
        <v>33</v>
      </c>
      <c r="B37" s="29" t="s">
        <v>54</v>
      </c>
      <c r="C37" s="29" t="s">
        <v>266</v>
      </c>
      <c r="D37" s="31">
        <v>36280</v>
      </c>
      <c r="E37" s="32">
        <v>5</v>
      </c>
      <c r="F37" s="32">
        <v>437</v>
      </c>
      <c r="G37" s="36">
        <v>25</v>
      </c>
      <c r="H37" s="35" t="s">
        <v>55</v>
      </c>
      <c r="I37" s="123" t="s">
        <v>202</v>
      </c>
    </row>
    <row r="38" spans="1:10" s="2" customFormat="1" ht="39" customHeight="1">
      <c r="A38" s="28">
        <v>34</v>
      </c>
      <c r="B38" s="29" t="s">
        <v>56</v>
      </c>
      <c r="C38" s="29" t="s">
        <v>267</v>
      </c>
      <c r="D38" s="31">
        <v>36769</v>
      </c>
      <c r="E38" s="32">
        <v>13</v>
      </c>
      <c r="F38" s="32">
        <v>1170</v>
      </c>
      <c r="G38" s="36" t="s">
        <v>338</v>
      </c>
      <c r="H38" s="35" t="s">
        <v>57</v>
      </c>
      <c r="I38" s="123" t="s">
        <v>432</v>
      </c>
    </row>
    <row r="39" spans="1:10" s="2" customFormat="1" ht="39" customHeight="1">
      <c r="A39" s="28">
        <v>35</v>
      </c>
      <c r="B39" s="29" t="s">
        <v>58</v>
      </c>
      <c r="C39" s="29" t="s">
        <v>268</v>
      </c>
      <c r="D39" s="31">
        <v>37060</v>
      </c>
      <c r="E39" s="32">
        <v>4</v>
      </c>
      <c r="F39" s="32">
        <v>242</v>
      </c>
      <c r="G39" s="36">
        <v>20</v>
      </c>
      <c r="H39" s="35" t="s">
        <v>59</v>
      </c>
      <c r="I39" s="123" t="s">
        <v>203</v>
      </c>
    </row>
    <row r="40" spans="1:10" s="2" customFormat="1" ht="39" customHeight="1">
      <c r="A40" s="28">
        <v>36</v>
      </c>
      <c r="B40" s="44" t="s">
        <v>60</v>
      </c>
      <c r="C40" s="29" t="s">
        <v>269</v>
      </c>
      <c r="D40" s="45" t="s">
        <v>61</v>
      </c>
      <c r="E40" s="32">
        <v>8</v>
      </c>
      <c r="F40" s="32">
        <v>159</v>
      </c>
      <c r="G40" s="36">
        <v>4</v>
      </c>
      <c r="H40" s="35" t="s">
        <v>62</v>
      </c>
      <c r="I40" s="123" t="s">
        <v>204</v>
      </c>
    </row>
    <row r="41" spans="1:10" s="2" customFormat="1" ht="39" customHeight="1">
      <c r="A41" s="28">
        <v>37</v>
      </c>
      <c r="B41" s="44" t="s">
        <v>63</v>
      </c>
      <c r="C41" s="29" t="s">
        <v>270</v>
      </c>
      <c r="D41" s="45" t="s">
        <v>64</v>
      </c>
      <c r="E41" s="32">
        <v>2</v>
      </c>
      <c r="F41" s="32">
        <v>119</v>
      </c>
      <c r="G41" s="36">
        <v>21</v>
      </c>
      <c r="H41" s="35" t="s">
        <v>65</v>
      </c>
      <c r="I41" s="123" t="s">
        <v>205</v>
      </c>
    </row>
    <row r="42" spans="1:10" s="2" customFormat="1" ht="39" customHeight="1">
      <c r="A42" s="28">
        <v>38</v>
      </c>
      <c r="B42" s="44" t="s">
        <v>66</v>
      </c>
      <c r="C42" s="29" t="s">
        <v>380</v>
      </c>
      <c r="D42" s="45" t="s">
        <v>67</v>
      </c>
      <c r="E42" s="32">
        <v>8</v>
      </c>
      <c r="F42" s="32">
        <v>302</v>
      </c>
      <c r="G42" s="36">
        <v>12</v>
      </c>
      <c r="H42" s="35" t="s">
        <v>381</v>
      </c>
      <c r="I42" s="123" t="s">
        <v>206</v>
      </c>
    </row>
    <row r="43" spans="1:10" s="2" customFormat="1" ht="39" customHeight="1">
      <c r="A43" s="28">
        <v>39</v>
      </c>
      <c r="B43" s="44" t="s">
        <v>68</v>
      </c>
      <c r="C43" s="29" t="s">
        <v>382</v>
      </c>
      <c r="D43" s="45" t="s">
        <v>69</v>
      </c>
      <c r="E43" s="32">
        <v>2</v>
      </c>
      <c r="F43" s="32">
        <v>122</v>
      </c>
      <c r="G43" s="36">
        <v>23</v>
      </c>
      <c r="H43" s="35" t="s">
        <v>161</v>
      </c>
      <c r="I43" s="123" t="s">
        <v>207</v>
      </c>
    </row>
    <row r="44" spans="1:10" s="2" customFormat="1" ht="39" customHeight="1">
      <c r="A44" s="28">
        <v>40</v>
      </c>
      <c r="B44" s="29" t="s">
        <v>351</v>
      </c>
      <c r="C44" s="29" t="s">
        <v>352</v>
      </c>
      <c r="D44" s="31" t="s">
        <v>353</v>
      </c>
      <c r="E44" s="32">
        <v>5</v>
      </c>
      <c r="F44" s="32">
        <v>453</v>
      </c>
      <c r="G44" s="36" t="s">
        <v>338</v>
      </c>
      <c r="H44" s="46" t="s">
        <v>372</v>
      </c>
      <c r="I44" s="125" t="s">
        <v>433</v>
      </c>
    </row>
    <row r="45" spans="1:10" s="2" customFormat="1" ht="39" customHeight="1">
      <c r="A45" s="28">
        <v>41</v>
      </c>
      <c r="B45" s="29" t="s">
        <v>70</v>
      </c>
      <c r="C45" s="29" t="s">
        <v>271</v>
      </c>
      <c r="D45" s="31">
        <v>29914</v>
      </c>
      <c r="E45" s="32">
        <v>5</v>
      </c>
      <c r="F45" s="32">
        <v>115</v>
      </c>
      <c r="G45" s="36">
        <v>5</v>
      </c>
      <c r="H45" s="46" t="s">
        <v>237</v>
      </c>
      <c r="I45" s="125" t="s">
        <v>208</v>
      </c>
    </row>
    <row r="46" spans="1:10" s="2" customFormat="1" ht="39" customHeight="1">
      <c r="A46" s="28">
        <v>42</v>
      </c>
      <c r="B46" s="47" t="s">
        <v>71</v>
      </c>
      <c r="C46" s="29" t="s">
        <v>272</v>
      </c>
      <c r="D46" s="45" t="s">
        <v>72</v>
      </c>
      <c r="E46" s="32">
        <v>1</v>
      </c>
      <c r="F46" s="32">
        <v>64</v>
      </c>
      <c r="G46" s="36">
        <v>9</v>
      </c>
      <c r="H46" s="55" t="s">
        <v>373</v>
      </c>
      <c r="I46" s="126" t="s">
        <v>434</v>
      </c>
    </row>
    <row r="47" spans="1:10" s="2" customFormat="1" ht="39" customHeight="1">
      <c r="A47" s="28">
        <v>43</v>
      </c>
      <c r="B47" s="47" t="s">
        <v>73</v>
      </c>
      <c r="C47" s="29" t="s">
        <v>273</v>
      </c>
      <c r="D47" s="45" t="s">
        <v>74</v>
      </c>
      <c r="E47" s="32">
        <v>1</v>
      </c>
      <c r="F47" s="32">
        <v>43</v>
      </c>
      <c r="G47" s="36">
        <v>13</v>
      </c>
      <c r="H47" s="35" t="s">
        <v>75</v>
      </c>
      <c r="I47" s="123"/>
    </row>
    <row r="48" spans="1:10" ht="39" customHeight="1">
      <c r="A48" s="28">
        <v>44</v>
      </c>
      <c r="B48" s="49" t="s">
        <v>76</v>
      </c>
      <c r="C48" s="49" t="s">
        <v>274</v>
      </c>
      <c r="D48" s="56">
        <v>30463</v>
      </c>
      <c r="E48" s="51">
        <v>6</v>
      </c>
      <c r="F48" s="51">
        <v>444</v>
      </c>
      <c r="G48" s="52">
        <v>12</v>
      </c>
      <c r="H48" s="53" t="s">
        <v>77</v>
      </c>
      <c r="I48" s="127" t="s">
        <v>209</v>
      </c>
    </row>
    <row r="49" spans="1:10" ht="39" customHeight="1">
      <c r="A49" s="28">
        <v>45</v>
      </c>
      <c r="B49" s="49" t="s">
        <v>78</v>
      </c>
      <c r="C49" s="49" t="s">
        <v>275</v>
      </c>
      <c r="D49" s="56">
        <v>33582</v>
      </c>
      <c r="E49" s="51">
        <v>2</v>
      </c>
      <c r="F49" s="51">
        <v>208</v>
      </c>
      <c r="G49" s="52" t="s">
        <v>324</v>
      </c>
      <c r="H49" s="53" t="s">
        <v>79</v>
      </c>
      <c r="I49" s="127" t="s">
        <v>210</v>
      </c>
    </row>
    <row r="50" spans="1:10" ht="39" customHeight="1">
      <c r="A50" s="28">
        <v>46</v>
      </c>
      <c r="B50" s="49" t="s">
        <v>80</v>
      </c>
      <c r="C50" s="49" t="s">
        <v>276</v>
      </c>
      <c r="D50" s="56">
        <v>34116</v>
      </c>
      <c r="E50" s="51">
        <v>2</v>
      </c>
      <c r="F50" s="51">
        <v>182</v>
      </c>
      <c r="G50" s="52" t="s">
        <v>325</v>
      </c>
      <c r="H50" s="53" t="s">
        <v>81</v>
      </c>
      <c r="I50" s="127" t="s">
        <v>211</v>
      </c>
    </row>
    <row r="51" spans="1:10" ht="39" customHeight="1">
      <c r="A51" s="28">
        <v>47</v>
      </c>
      <c r="B51" s="49" t="s">
        <v>82</v>
      </c>
      <c r="C51" s="49" t="s">
        <v>277</v>
      </c>
      <c r="D51" s="56">
        <v>35408</v>
      </c>
      <c r="E51" s="51">
        <v>2</v>
      </c>
      <c r="F51" s="51">
        <v>439</v>
      </c>
      <c r="G51" s="52" t="s">
        <v>329</v>
      </c>
      <c r="H51" s="53" t="s">
        <v>83</v>
      </c>
      <c r="I51" s="127" t="s">
        <v>435</v>
      </c>
    </row>
    <row r="52" spans="1:10" ht="39" customHeight="1">
      <c r="A52" s="28">
        <v>48</v>
      </c>
      <c r="B52" s="49" t="s">
        <v>84</v>
      </c>
      <c r="C52" s="49" t="s">
        <v>278</v>
      </c>
      <c r="D52" s="56">
        <v>35574</v>
      </c>
      <c r="E52" s="51">
        <v>1</v>
      </c>
      <c r="F52" s="51">
        <v>150</v>
      </c>
      <c r="G52" s="52">
        <v>19</v>
      </c>
      <c r="H52" s="53" t="s">
        <v>85</v>
      </c>
      <c r="I52" s="127" t="s">
        <v>212</v>
      </c>
      <c r="J52" s="107"/>
    </row>
    <row r="53" spans="1:10" ht="39" customHeight="1">
      <c r="A53" s="28">
        <v>49</v>
      </c>
      <c r="B53" s="49" t="s">
        <v>86</v>
      </c>
      <c r="C53" s="49" t="s">
        <v>279</v>
      </c>
      <c r="D53" s="56">
        <v>35970</v>
      </c>
      <c r="E53" s="51">
        <v>3</v>
      </c>
      <c r="F53" s="51">
        <v>271</v>
      </c>
      <c r="G53" s="52">
        <v>23</v>
      </c>
      <c r="H53" s="53" t="s">
        <v>87</v>
      </c>
      <c r="I53" s="127" t="s">
        <v>450</v>
      </c>
    </row>
    <row r="54" spans="1:10" ht="39" customHeight="1">
      <c r="A54" s="28">
        <v>50</v>
      </c>
      <c r="B54" s="49" t="s">
        <v>88</v>
      </c>
      <c r="C54" s="49" t="s">
        <v>280</v>
      </c>
      <c r="D54" s="56">
        <v>36312</v>
      </c>
      <c r="E54" s="51">
        <v>2</v>
      </c>
      <c r="F54" s="51">
        <v>232</v>
      </c>
      <c r="G54" s="52" t="s">
        <v>328</v>
      </c>
      <c r="H54" s="53" t="s">
        <v>89</v>
      </c>
      <c r="I54" s="127" t="s">
        <v>183</v>
      </c>
    </row>
    <row r="55" spans="1:10" ht="39" customHeight="1">
      <c r="A55" s="28">
        <v>51</v>
      </c>
      <c r="B55" s="49" t="s">
        <v>90</v>
      </c>
      <c r="C55" s="49" t="s">
        <v>281</v>
      </c>
      <c r="D55" s="56">
        <v>36419</v>
      </c>
      <c r="E55" s="51">
        <v>4</v>
      </c>
      <c r="F55" s="51">
        <v>322</v>
      </c>
      <c r="G55" s="52">
        <v>25</v>
      </c>
      <c r="H55" s="53" t="s">
        <v>91</v>
      </c>
      <c r="I55" s="127" t="s">
        <v>213</v>
      </c>
    </row>
    <row r="56" spans="1:10" ht="39" customHeight="1">
      <c r="A56" s="28">
        <v>52</v>
      </c>
      <c r="B56" s="49" t="s">
        <v>92</v>
      </c>
      <c r="C56" s="49" t="s">
        <v>282</v>
      </c>
      <c r="D56" s="56">
        <v>37279</v>
      </c>
      <c r="E56" s="51">
        <v>1</v>
      </c>
      <c r="F56" s="51">
        <v>185</v>
      </c>
      <c r="G56" s="52">
        <v>25</v>
      </c>
      <c r="H56" s="53" t="s">
        <v>93</v>
      </c>
      <c r="I56" s="127" t="s">
        <v>214</v>
      </c>
    </row>
    <row r="57" spans="1:10" ht="39" customHeight="1">
      <c r="A57" s="28">
        <v>53</v>
      </c>
      <c r="B57" s="48" t="s">
        <v>94</v>
      </c>
      <c r="C57" s="49" t="s">
        <v>283</v>
      </c>
      <c r="D57" s="50" t="s">
        <v>95</v>
      </c>
      <c r="E57" s="51">
        <v>1</v>
      </c>
      <c r="F57" s="51">
        <v>33</v>
      </c>
      <c r="G57" s="52">
        <v>7</v>
      </c>
      <c r="H57" s="53" t="s">
        <v>349</v>
      </c>
      <c r="I57" s="127"/>
    </row>
    <row r="58" spans="1:10" ht="39" customHeight="1">
      <c r="A58" s="28">
        <v>54</v>
      </c>
      <c r="B58" s="48" t="s">
        <v>96</v>
      </c>
      <c r="C58" s="49" t="s">
        <v>383</v>
      </c>
      <c r="D58" s="50" t="s">
        <v>97</v>
      </c>
      <c r="E58" s="51">
        <v>2</v>
      </c>
      <c r="F58" s="51">
        <v>82</v>
      </c>
      <c r="G58" s="52">
        <v>23</v>
      </c>
      <c r="H58" s="53" t="s">
        <v>164</v>
      </c>
      <c r="I58" s="127" t="s">
        <v>436</v>
      </c>
    </row>
    <row r="59" spans="1:10" ht="39" customHeight="1">
      <c r="A59" s="28">
        <v>55</v>
      </c>
      <c r="B59" s="29" t="s">
        <v>98</v>
      </c>
      <c r="C59" s="29" t="s">
        <v>376</v>
      </c>
      <c r="D59" s="31">
        <v>32399</v>
      </c>
      <c r="E59" s="32">
        <v>6</v>
      </c>
      <c r="F59" s="32">
        <v>656</v>
      </c>
      <c r="G59" s="36">
        <v>15</v>
      </c>
      <c r="H59" s="35" t="s">
        <v>99</v>
      </c>
      <c r="I59" s="123" t="s">
        <v>215</v>
      </c>
    </row>
    <row r="60" spans="1:10" ht="39" customHeight="1">
      <c r="A60" s="28">
        <v>56</v>
      </c>
      <c r="B60" s="29" t="s">
        <v>172</v>
      </c>
      <c r="C60" s="29" t="s">
        <v>284</v>
      </c>
      <c r="D60" s="31">
        <v>32711</v>
      </c>
      <c r="E60" s="32">
        <v>3</v>
      </c>
      <c r="F60" s="32">
        <v>405</v>
      </c>
      <c r="G60" s="36">
        <v>15</v>
      </c>
      <c r="H60" s="35" t="s">
        <v>100</v>
      </c>
      <c r="I60" s="123" t="s">
        <v>449</v>
      </c>
    </row>
    <row r="61" spans="1:10" ht="39" customHeight="1">
      <c r="A61" s="28">
        <v>57</v>
      </c>
      <c r="B61" s="29" t="s">
        <v>101</v>
      </c>
      <c r="C61" s="29" t="s">
        <v>285</v>
      </c>
      <c r="D61" s="31">
        <v>32870</v>
      </c>
      <c r="E61" s="32">
        <v>1</v>
      </c>
      <c r="F61" s="32">
        <v>66</v>
      </c>
      <c r="G61" s="36" t="s">
        <v>326</v>
      </c>
      <c r="H61" s="35" t="s">
        <v>102</v>
      </c>
      <c r="I61" s="123" t="s">
        <v>216</v>
      </c>
    </row>
    <row r="62" spans="1:10" ht="39" customHeight="1">
      <c r="A62" s="28">
        <v>58</v>
      </c>
      <c r="B62" s="29" t="s">
        <v>103</v>
      </c>
      <c r="C62" s="29" t="s">
        <v>286</v>
      </c>
      <c r="D62" s="31">
        <v>32872</v>
      </c>
      <c r="E62" s="32">
        <v>7</v>
      </c>
      <c r="F62" s="32">
        <v>464</v>
      </c>
      <c r="G62" s="36" t="s">
        <v>327</v>
      </c>
      <c r="H62" s="35" t="s">
        <v>104</v>
      </c>
      <c r="I62" s="123" t="s">
        <v>217</v>
      </c>
    </row>
    <row r="63" spans="1:10" ht="39" customHeight="1">
      <c r="A63" s="28">
        <v>59</v>
      </c>
      <c r="B63" s="29" t="s">
        <v>105</v>
      </c>
      <c r="C63" s="29" t="s">
        <v>287</v>
      </c>
      <c r="D63" s="31">
        <v>33066</v>
      </c>
      <c r="E63" s="32">
        <v>1</v>
      </c>
      <c r="F63" s="32">
        <v>80</v>
      </c>
      <c r="G63" s="36">
        <v>15</v>
      </c>
      <c r="H63" s="35" t="s">
        <v>106</v>
      </c>
      <c r="I63" s="123" t="s">
        <v>218</v>
      </c>
    </row>
    <row r="64" spans="1:10" ht="39" customHeight="1">
      <c r="A64" s="28">
        <v>60</v>
      </c>
      <c r="B64" s="29" t="s">
        <v>107</v>
      </c>
      <c r="C64" s="29" t="s">
        <v>288</v>
      </c>
      <c r="D64" s="31">
        <v>33683</v>
      </c>
      <c r="E64" s="32">
        <v>1</v>
      </c>
      <c r="F64" s="32">
        <v>96</v>
      </c>
      <c r="G64" s="36">
        <v>14</v>
      </c>
      <c r="H64" s="35" t="s">
        <v>108</v>
      </c>
      <c r="I64" s="123" t="s">
        <v>437</v>
      </c>
    </row>
    <row r="65" spans="1:10" ht="39" customHeight="1">
      <c r="A65" s="28">
        <v>61</v>
      </c>
      <c r="B65" s="29" t="s">
        <v>109</v>
      </c>
      <c r="C65" s="29" t="s">
        <v>289</v>
      </c>
      <c r="D65" s="31">
        <v>34811</v>
      </c>
      <c r="E65" s="32">
        <v>1</v>
      </c>
      <c r="F65" s="32">
        <v>235</v>
      </c>
      <c r="G65" s="36">
        <v>19</v>
      </c>
      <c r="H65" s="35" t="s">
        <v>110</v>
      </c>
      <c r="I65" s="123" t="s">
        <v>219</v>
      </c>
    </row>
    <row r="66" spans="1:10" ht="39" customHeight="1">
      <c r="A66" s="28">
        <v>62</v>
      </c>
      <c r="B66" s="29" t="s">
        <v>111</v>
      </c>
      <c r="C66" s="29" t="s">
        <v>451</v>
      </c>
      <c r="D66" s="31">
        <v>35308</v>
      </c>
      <c r="E66" s="32">
        <v>2</v>
      </c>
      <c r="F66" s="32">
        <v>329</v>
      </c>
      <c r="G66" s="36" t="s">
        <v>330</v>
      </c>
      <c r="H66" s="35" t="s">
        <v>112</v>
      </c>
      <c r="I66" s="123" t="s">
        <v>220</v>
      </c>
    </row>
    <row r="67" spans="1:10" ht="39" customHeight="1">
      <c r="A67" s="28">
        <v>63</v>
      </c>
      <c r="B67" s="29" t="s">
        <v>113</v>
      </c>
      <c r="C67" s="29" t="s">
        <v>290</v>
      </c>
      <c r="D67" s="31">
        <v>35982</v>
      </c>
      <c r="E67" s="32">
        <v>5</v>
      </c>
      <c r="F67" s="32">
        <v>625</v>
      </c>
      <c r="G67" s="36">
        <v>22</v>
      </c>
      <c r="H67" s="35" t="s">
        <v>114</v>
      </c>
      <c r="I67" s="123" t="s">
        <v>221</v>
      </c>
    </row>
    <row r="68" spans="1:10" ht="39" customHeight="1">
      <c r="A68" s="28">
        <v>64</v>
      </c>
      <c r="B68" s="29" t="s">
        <v>115</v>
      </c>
      <c r="C68" s="29" t="s">
        <v>291</v>
      </c>
      <c r="D68" s="31">
        <v>36194</v>
      </c>
      <c r="E68" s="32">
        <v>1</v>
      </c>
      <c r="F68" s="32">
        <v>178</v>
      </c>
      <c r="G68" s="36" t="s">
        <v>328</v>
      </c>
      <c r="H68" s="35" t="s">
        <v>116</v>
      </c>
      <c r="I68" s="123" t="s">
        <v>181</v>
      </c>
    </row>
    <row r="69" spans="1:10" ht="39" customHeight="1">
      <c r="A69" s="28">
        <v>65</v>
      </c>
      <c r="B69" s="29" t="s">
        <v>118</v>
      </c>
      <c r="C69" s="29" t="s">
        <v>350</v>
      </c>
      <c r="D69" s="31">
        <v>36264</v>
      </c>
      <c r="E69" s="32">
        <v>4</v>
      </c>
      <c r="F69" s="32">
        <v>375</v>
      </c>
      <c r="G69" s="36" t="s">
        <v>338</v>
      </c>
      <c r="H69" s="35" t="s">
        <v>119</v>
      </c>
      <c r="I69" s="123" t="s">
        <v>447</v>
      </c>
    </row>
    <row r="70" spans="1:10" ht="39" customHeight="1">
      <c r="A70" s="28">
        <v>66</v>
      </c>
      <c r="B70" s="29" t="s">
        <v>120</v>
      </c>
      <c r="C70" s="29" t="s">
        <v>292</v>
      </c>
      <c r="D70" s="31">
        <v>37042</v>
      </c>
      <c r="E70" s="32">
        <v>4</v>
      </c>
      <c r="F70" s="32">
        <v>252</v>
      </c>
      <c r="G70" s="36">
        <v>18</v>
      </c>
      <c r="H70" s="35" t="s">
        <v>121</v>
      </c>
      <c r="I70" s="123" t="s">
        <v>222</v>
      </c>
    </row>
    <row r="71" spans="1:10" ht="39" customHeight="1">
      <c r="A71" s="28">
        <v>67</v>
      </c>
      <c r="B71" s="29" t="s">
        <v>122</v>
      </c>
      <c r="C71" s="29" t="s">
        <v>293</v>
      </c>
      <c r="D71" s="31">
        <v>37104</v>
      </c>
      <c r="E71" s="32">
        <v>1</v>
      </c>
      <c r="F71" s="32">
        <v>40</v>
      </c>
      <c r="G71" s="36">
        <v>10</v>
      </c>
      <c r="H71" s="35" t="s">
        <v>123</v>
      </c>
      <c r="I71" s="123" t="s">
        <v>185</v>
      </c>
    </row>
    <row r="72" spans="1:10" ht="39" customHeight="1">
      <c r="A72" s="28">
        <v>68</v>
      </c>
      <c r="B72" s="29" t="s">
        <v>124</v>
      </c>
      <c r="C72" s="29" t="s">
        <v>294</v>
      </c>
      <c r="D72" s="31">
        <v>37376</v>
      </c>
      <c r="E72" s="32">
        <v>2</v>
      </c>
      <c r="F72" s="32">
        <v>119</v>
      </c>
      <c r="G72" s="36">
        <v>18</v>
      </c>
      <c r="H72" s="35" t="s">
        <v>125</v>
      </c>
      <c r="I72" s="123" t="s">
        <v>223</v>
      </c>
    </row>
    <row r="73" spans="1:10" ht="39" customHeight="1">
      <c r="A73" s="28">
        <v>69</v>
      </c>
      <c r="B73" s="29" t="s">
        <v>126</v>
      </c>
      <c r="C73" s="29" t="s">
        <v>295</v>
      </c>
      <c r="D73" s="31">
        <v>37384</v>
      </c>
      <c r="E73" s="32">
        <v>5</v>
      </c>
      <c r="F73" s="32">
        <v>257</v>
      </c>
      <c r="G73" s="36">
        <v>19</v>
      </c>
      <c r="H73" s="35" t="s">
        <v>127</v>
      </c>
      <c r="I73" s="123" t="s">
        <v>224</v>
      </c>
    </row>
    <row r="74" spans="1:10" ht="39" customHeight="1">
      <c r="A74" s="28">
        <v>70</v>
      </c>
      <c r="B74" s="29" t="s">
        <v>128</v>
      </c>
      <c r="C74" s="29" t="s">
        <v>296</v>
      </c>
      <c r="D74" s="31">
        <v>37407</v>
      </c>
      <c r="E74" s="32">
        <v>2</v>
      </c>
      <c r="F74" s="32">
        <v>69</v>
      </c>
      <c r="G74" s="36">
        <v>14</v>
      </c>
      <c r="H74" s="35" t="s">
        <v>129</v>
      </c>
      <c r="I74" s="123" t="s">
        <v>184</v>
      </c>
    </row>
    <row r="75" spans="1:10" ht="39" customHeight="1">
      <c r="A75" s="28">
        <v>71</v>
      </c>
      <c r="B75" s="29" t="s">
        <v>130</v>
      </c>
      <c r="C75" s="29" t="s">
        <v>297</v>
      </c>
      <c r="D75" s="31">
        <v>37414</v>
      </c>
      <c r="E75" s="32">
        <v>1</v>
      </c>
      <c r="F75" s="32">
        <v>28</v>
      </c>
      <c r="G75" s="36">
        <v>14</v>
      </c>
      <c r="H75" s="35" t="s">
        <v>131</v>
      </c>
      <c r="I75" s="123" t="s">
        <v>185</v>
      </c>
    </row>
    <row r="76" spans="1:10" ht="39" customHeight="1">
      <c r="A76" s="28">
        <v>72</v>
      </c>
      <c r="B76" s="57" t="s">
        <v>132</v>
      </c>
      <c r="C76" s="29" t="s">
        <v>298</v>
      </c>
      <c r="D76" s="31">
        <v>37559</v>
      </c>
      <c r="E76" s="37">
        <v>6</v>
      </c>
      <c r="F76" s="37">
        <v>245</v>
      </c>
      <c r="G76" s="38">
        <v>17</v>
      </c>
      <c r="H76" s="35" t="s">
        <v>133</v>
      </c>
      <c r="I76" s="123" t="s">
        <v>225</v>
      </c>
    </row>
    <row r="77" spans="1:10" ht="39" customHeight="1">
      <c r="A77" s="28">
        <v>73</v>
      </c>
      <c r="B77" s="29" t="s">
        <v>134</v>
      </c>
      <c r="C77" s="29" t="s">
        <v>299</v>
      </c>
      <c r="D77" s="31" t="s">
        <v>135</v>
      </c>
      <c r="E77" s="37">
        <v>3</v>
      </c>
      <c r="F77" s="37">
        <v>214</v>
      </c>
      <c r="G77" s="38">
        <v>25</v>
      </c>
      <c r="H77" s="35" t="s">
        <v>136</v>
      </c>
      <c r="I77" s="123" t="s">
        <v>438</v>
      </c>
    </row>
    <row r="78" spans="1:10" ht="39" customHeight="1">
      <c r="A78" s="28">
        <v>74</v>
      </c>
      <c r="B78" s="44" t="s">
        <v>137</v>
      </c>
      <c r="C78" s="29" t="s">
        <v>384</v>
      </c>
      <c r="D78" s="45" t="s">
        <v>138</v>
      </c>
      <c r="E78" s="32">
        <v>1</v>
      </c>
      <c r="F78" s="32">
        <v>83</v>
      </c>
      <c r="G78" s="36">
        <v>18</v>
      </c>
      <c r="H78" s="35" t="s">
        <v>139</v>
      </c>
      <c r="I78" s="123" t="s">
        <v>226</v>
      </c>
    </row>
    <row r="79" spans="1:10" s="2" customFormat="1" ht="39" customHeight="1">
      <c r="A79" s="28">
        <v>75</v>
      </c>
      <c r="B79" s="44" t="s">
        <v>158</v>
      </c>
      <c r="C79" s="44" t="s">
        <v>300</v>
      </c>
      <c r="D79" s="45" t="s">
        <v>159</v>
      </c>
      <c r="E79" s="37">
        <v>4</v>
      </c>
      <c r="F79" s="37">
        <v>279</v>
      </c>
      <c r="G79" s="38">
        <v>23</v>
      </c>
      <c r="H79" s="54" t="s">
        <v>163</v>
      </c>
      <c r="I79" s="128" t="s">
        <v>439</v>
      </c>
      <c r="J79" s="107"/>
    </row>
    <row r="80" spans="1:10" s="2" customFormat="1" ht="39" customHeight="1">
      <c r="A80" s="28">
        <v>76</v>
      </c>
      <c r="B80" s="29" t="s">
        <v>140</v>
      </c>
      <c r="C80" s="29" t="s">
        <v>301</v>
      </c>
      <c r="D80" s="31">
        <v>33458</v>
      </c>
      <c r="E80" s="32">
        <v>2</v>
      </c>
      <c r="F80" s="32">
        <v>158</v>
      </c>
      <c r="G80" s="36">
        <v>11</v>
      </c>
      <c r="H80" s="35" t="s">
        <v>141</v>
      </c>
      <c r="I80" s="123" t="s">
        <v>227</v>
      </c>
    </row>
    <row r="81" spans="1:10" s="2" customFormat="1" ht="39" customHeight="1">
      <c r="A81" s="28">
        <v>77</v>
      </c>
      <c r="B81" s="29" t="s">
        <v>142</v>
      </c>
      <c r="C81" s="29" t="s">
        <v>302</v>
      </c>
      <c r="D81" s="31">
        <v>34293</v>
      </c>
      <c r="E81" s="32">
        <v>2</v>
      </c>
      <c r="F81" s="32">
        <v>204</v>
      </c>
      <c r="G81" s="36">
        <v>22</v>
      </c>
      <c r="H81" s="35" t="s">
        <v>347</v>
      </c>
      <c r="I81" s="123" t="s">
        <v>228</v>
      </c>
    </row>
    <row r="82" spans="1:10" s="2" customFormat="1" ht="39" customHeight="1">
      <c r="A82" s="28">
        <v>78</v>
      </c>
      <c r="B82" s="29" t="s">
        <v>143</v>
      </c>
      <c r="C82" s="29" t="s">
        <v>303</v>
      </c>
      <c r="D82" s="31">
        <v>34324</v>
      </c>
      <c r="E82" s="32">
        <v>2</v>
      </c>
      <c r="F82" s="32">
        <v>355</v>
      </c>
      <c r="G82" s="36" t="s">
        <v>334</v>
      </c>
      <c r="H82" s="35" t="s">
        <v>144</v>
      </c>
      <c r="I82" s="123" t="s">
        <v>229</v>
      </c>
    </row>
    <row r="83" spans="1:10" s="2" customFormat="1" ht="39" customHeight="1">
      <c r="A83" s="28">
        <v>79</v>
      </c>
      <c r="B83" s="29" t="s">
        <v>145</v>
      </c>
      <c r="C83" s="29" t="s">
        <v>304</v>
      </c>
      <c r="D83" s="31">
        <v>35060</v>
      </c>
      <c r="E83" s="32">
        <v>1</v>
      </c>
      <c r="F83" s="32">
        <v>47</v>
      </c>
      <c r="G83" s="36" t="s">
        <v>335</v>
      </c>
      <c r="H83" s="35" t="s">
        <v>146</v>
      </c>
      <c r="I83" s="123" t="s">
        <v>452</v>
      </c>
    </row>
    <row r="84" spans="1:10" s="2" customFormat="1" ht="39" customHeight="1">
      <c r="A84" s="28">
        <v>80</v>
      </c>
      <c r="B84" s="29" t="s">
        <v>147</v>
      </c>
      <c r="C84" s="29" t="s">
        <v>305</v>
      </c>
      <c r="D84" s="31">
        <v>35650</v>
      </c>
      <c r="E84" s="32">
        <v>1</v>
      </c>
      <c r="F84" s="32">
        <v>140</v>
      </c>
      <c r="G84" s="36">
        <v>18</v>
      </c>
      <c r="H84" s="35" t="s">
        <v>148</v>
      </c>
      <c r="I84" s="123" t="s">
        <v>230</v>
      </c>
    </row>
    <row r="85" spans="1:10" s="2" customFormat="1" ht="39" customHeight="1">
      <c r="A85" s="28">
        <v>81</v>
      </c>
      <c r="B85" s="44" t="s">
        <v>149</v>
      </c>
      <c r="C85" s="44" t="s">
        <v>306</v>
      </c>
      <c r="D85" s="45" t="s">
        <v>150</v>
      </c>
      <c r="E85" s="37">
        <v>2</v>
      </c>
      <c r="F85" s="37">
        <v>116</v>
      </c>
      <c r="G85" s="38">
        <v>15</v>
      </c>
      <c r="H85" s="54" t="s">
        <v>151</v>
      </c>
      <c r="I85" s="128" t="s">
        <v>231</v>
      </c>
    </row>
    <row r="86" spans="1:10" s="2" customFormat="1" ht="39" customHeight="1">
      <c r="A86" s="28">
        <v>82</v>
      </c>
      <c r="B86" s="29" t="s">
        <v>117</v>
      </c>
      <c r="C86" s="29" t="s">
        <v>307</v>
      </c>
      <c r="D86" s="31">
        <v>36229</v>
      </c>
      <c r="E86" s="32">
        <v>4</v>
      </c>
      <c r="F86" s="32">
        <v>314</v>
      </c>
      <c r="G86" s="36" t="s">
        <v>337</v>
      </c>
      <c r="H86" s="35" t="s">
        <v>477</v>
      </c>
      <c r="I86" s="123" t="s">
        <v>182</v>
      </c>
    </row>
    <row r="87" spans="1:10" ht="39" customHeight="1">
      <c r="A87" s="28">
        <v>83</v>
      </c>
      <c r="B87" s="29" t="s">
        <v>441</v>
      </c>
      <c r="C87" s="29" t="s">
        <v>442</v>
      </c>
      <c r="D87" s="31" t="s">
        <v>443</v>
      </c>
      <c r="E87" s="32">
        <v>1</v>
      </c>
      <c r="F87" s="32">
        <v>43</v>
      </c>
      <c r="G87" s="36">
        <v>6</v>
      </c>
      <c r="H87" s="35" t="s">
        <v>444</v>
      </c>
      <c r="I87" s="123"/>
    </row>
    <row r="88" spans="1:10" s="2" customFormat="1" ht="39" customHeight="1">
      <c r="A88" s="28">
        <v>84</v>
      </c>
      <c r="B88" s="29" t="s">
        <v>152</v>
      </c>
      <c r="C88" s="29" t="s">
        <v>464</v>
      </c>
      <c r="D88" s="31">
        <v>36300</v>
      </c>
      <c r="E88" s="32">
        <v>3</v>
      </c>
      <c r="F88" s="32">
        <v>253</v>
      </c>
      <c r="G88" s="36">
        <v>23</v>
      </c>
      <c r="H88" s="35" t="s">
        <v>153</v>
      </c>
      <c r="I88" s="123" t="s">
        <v>232</v>
      </c>
    </row>
    <row r="89" spans="1:10" s="2" customFormat="1" ht="39" customHeight="1">
      <c r="A89" s="28">
        <v>85</v>
      </c>
      <c r="B89" s="29" t="s">
        <v>154</v>
      </c>
      <c r="C89" s="29" t="s">
        <v>308</v>
      </c>
      <c r="D89" s="31">
        <v>34548</v>
      </c>
      <c r="E89" s="32">
        <v>2</v>
      </c>
      <c r="F89" s="32">
        <v>56</v>
      </c>
      <c r="G89" s="36" t="s">
        <v>336</v>
      </c>
      <c r="H89" s="35" t="s">
        <v>155</v>
      </c>
      <c r="I89" s="123"/>
    </row>
    <row r="90" spans="1:10" s="2" customFormat="1" ht="39" customHeight="1" thickBot="1">
      <c r="A90" s="117">
        <v>86</v>
      </c>
      <c r="B90" s="108" t="s">
        <v>156</v>
      </c>
      <c r="C90" s="108" t="s">
        <v>309</v>
      </c>
      <c r="D90" s="109">
        <v>35133</v>
      </c>
      <c r="E90" s="110">
        <v>2</v>
      </c>
      <c r="F90" s="110">
        <v>357</v>
      </c>
      <c r="G90" s="111" t="s">
        <v>330</v>
      </c>
      <c r="H90" s="118" t="s">
        <v>157</v>
      </c>
      <c r="I90" s="129" t="s">
        <v>446</v>
      </c>
    </row>
    <row r="91" spans="1:10" s="2" customFormat="1" ht="39" customHeight="1">
      <c r="A91" s="119">
        <v>87</v>
      </c>
      <c r="B91" s="112" t="s">
        <v>165</v>
      </c>
      <c r="C91" s="112" t="s">
        <v>310</v>
      </c>
      <c r="D91" s="113">
        <v>37205</v>
      </c>
      <c r="E91" s="114">
        <v>1</v>
      </c>
      <c r="F91" s="114">
        <v>252</v>
      </c>
      <c r="G91" s="115">
        <v>24</v>
      </c>
      <c r="H91" s="116" t="s">
        <v>173</v>
      </c>
      <c r="I91" s="130" t="s">
        <v>233</v>
      </c>
      <c r="J91" s="9" t="s">
        <v>346</v>
      </c>
    </row>
    <row r="92" spans="1:10" s="2" customFormat="1" ht="39" customHeight="1">
      <c r="A92" s="28">
        <v>88</v>
      </c>
      <c r="B92" s="29" t="s">
        <v>174</v>
      </c>
      <c r="C92" s="29" t="s">
        <v>311</v>
      </c>
      <c r="D92" s="31" t="s">
        <v>166</v>
      </c>
      <c r="E92" s="32">
        <v>2</v>
      </c>
      <c r="F92" s="32">
        <v>220</v>
      </c>
      <c r="G92" s="36">
        <v>37</v>
      </c>
      <c r="H92" s="35" t="s">
        <v>175</v>
      </c>
      <c r="I92" s="123" t="s">
        <v>445</v>
      </c>
      <c r="J92" s="9" t="s">
        <v>346</v>
      </c>
    </row>
    <row r="93" spans="1:10" s="2" customFormat="1" ht="39" customHeight="1">
      <c r="A93" s="28">
        <v>89</v>
      </c>
      <c r="B93" s="29" t="s">
        <v>176</v>
      </c>
      <c r="C93" s="29" t="s">
        <v>312</v>
      </c>
      <c r="D93" s="31" t="s">
        <v>167</v>
      </c>
      <c r="E93" s="32">
        <v>2</v>
      </c>
      <c r="F93" s="32">
        <v>204</v>
      </c>
      <c r="G93" s="36">
        <v>29</v>
      </c>
      <c r="H93" s="35" t="s">
        <v>177</v>
      </c>
      <c r="I93" s="123" t="s">
        <v>234</v>
      </c>
      <c r="J93" s="9" t="s">
        <v>346</v>
      </c>
    </row>
    <row r="94" spans="1:10" ht="39" customHeight="1">
      <c r="A94" s="28">
        <v>90</v>
      </c>
      <c r="B94" s="29" t="s">
        <v>178</v>
      </c>
      <c r="C94" s="29" t="s">
        <v>313</v>
      </c>
      <c r="D94" s="31" t="s">
        <v>168</v>
      </c>
      <c r="E94" s="32">
        <v>4</v>
      </c>
      <c r="F94" s="32">
        <v>1177</v>
      </c>
      <c r="G94" s="36">
        <v>58</v>
      </c>
      <c r="H94" s="35" t="s">
        <v>179</v>
      </c>
      <c r="I94" s="123" t="s">
        <v>440</v>
      </c>
      <c r="J94" s="9" t="s">
        <v>346</v>
      </c>
    </row>
    <row r="95" spans="1:10" ht="39" customHeight="1" thickBot="1">
      <c r="A95" s="117">
        <v>91</v>
      </c>
      <c r="B95" s="58" t="s">
        <v>169</v>
      </c>
      <c r="C95" s="58" t="s">
        <v>314</v>
      </c>
      <c r="D95" s="59" t="s">
        <v>170</v>
      </c>
      <c r="E95" s="60">
        <v>3</v>
      </c>
      <c r="F95" s="61">
        <v>260</v>
      </c>
      <c r="G95" s="62">
        <v>25</v>
      </c>
      <c r="H95" s="63" t="s">
        <v>171</v>
      </c>
      <c r="I95" s="131" t="s">
        <v>235</v>
      </c>
      <c r="J95" s="9" t="s">
        <v>346</v>
      </c>
    </row>
  </sheetData>
  <mergeCells count="3">
    <mergeCell ref="A1:I1"/>
    <mergeCell ref="H28:H29"/>
    <mergeCell ref="I28:I29"/>
  </mergeCells>
  <phoneticPr fontId="14" type="noConversion"/>
  <pageMargins left="0.41" right="0.5" top="0.39" bottom="0.27" header="0" footer="0"/>
  <pageSetup paperSize="9" scale="3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zoomScale="60" zoomScaleNormal="60" workbookViewId="0">
      <selection activeCell="E32" sqref="E32"/>
    </sheetView>
  </sheetViews>
  <sheetFormatPr defaultRowHeight="12"/>
  <cols>
    <col min="1" max="1" width="8.375" style="3" customWidth="1"/>
    <col min="2" max="2" width="18.875" style="3" customWidth="1"/>
    <col min="3" max="3" width="52.875" style="1" customWidth="1"/>
    <col min="4" max="4" width="18" style="1" customWidth="1"/>
    <col min="5" max="5" width="17.75" style="1" customWidth="1"/>
    <col min="6" max="6" width="9" style="4" customWidth="1"/>
    <col min="7" max="7" width="12.625" style="1" customWidth="1"/>
    <col min="8" max="8" width="10.75" style="1" customWidth="1"/>
    <col min="9" max="9" width="16.125" style="1" customWidth="1"/>
    <col min="10" max="16384" width="9" style="1"/>
  </cols>
  <sheetData>
    <row r="1" spans="1:9" ht="46.5">
      <c r="A1" s="146" t="s">
        <v>348</v>
      </c>
      <c r="B1" s="146"/>
      <c r="C1" s="146"/>
      <c r="D1" s="146"/>
      <c r="E1" s="146"/>
      <c r="F1" s="146"/>
      <c r="G1" s="146"/>
      <c r="H1" s="146"/>
      <c r="I1" s="146"/>
    </row>
    <row r="2" spans="1:9" ht="30.75" customHeight="1" thickBot="1">
      <c r="A2" s="1"/>
      <c r="B2" s="1"/>
      <c r="F2" s="1"/>
    </row>
    <row r="3" spans="1:9" ht="48" customHeight="1" thickBot="1">
      <c r="A3" s="65" t="s">
        <v>387</v>
      </c>
      <c r="B3" s="66" t="s">
        <v>388</v>
      </c>
      <c r="C3" s="66" t="s">
        <v>389</v>
      </c>
      <c r="D3" s="67" t="s">
        <v>390</v>
      </c>
      <c r="E3" s="67" t="s">
        <v>391</v>
      </c>
      <c r="F3" s="66" t="s">
        <v>385</v>
      </c>
      <c r="G3" s="66" t="s">
        <v>386</v>
      </c>
      <c r="H3" s="68" t="s">
        <v>392</v>
      </c>
      <c r="I3" s="132" t="s">
        <v>393</v>
      </c>
    </row>
    <row r="4" spans="1:9" ht="39" customHeight="1">
      <c r="A4" s="99"/>
      <c r="B4" s="100"/>
      <c r="C4" s="100"/>
      <c r="D4" s="101"/>
      <c r="E4" s="101"/>
      <c r="F4" s="102">
        <f>SUM(F5:F17)</f>
        <v>45</v>
      </c>
      <c r="G4" s="102">
        <f>SUM(G5:G17)</f>
        <v>677</v>
      </c>
      <c r="H4" s="103"/>
      <c r="I4" s="133"/>
    </row>
    <row r="5" spans="1:9" ht="39" customHeight="1">
      <c r="A5" s="134">
        <v>1</v>
      </c>
      <c r="B5" s="95" t="s">
        <v>394</v>
      </c>
      <c r="C5" s="95" t="s">
        <v>395</v>
      </c>
      <c r="D5" s="96">
        <v>30838</v>
      </c>
      <c r="E5" s="96">
        <v>31759</v>
      </c>
      <c r="F5" s="97">
        <v>10</v>
      </c>
      <c r="G5" s="98">
        <f>18+18+15+15+12+12+6+6+24+30</f>
        <v>156</v>
      </c>
      <c r="H5" s="97">
        <v>3</v>
      </c>
      <c r="I5" s="135" t="s">
        <v>463</v>
      </c>
    </row>
    <row r="6" spans="1:9" ht="39" customHeight="1">
      <c r="A6" s="136">
        <v>2</v>
      </c>
      <c r="B6" s="69" t="s">
        <v>396</v>
      </c>
      <c r="C6" s="69" t="s">
        <v>397</v>
      </c>
      <c r="D6" s="70" t="s">
        <v>398</v>
      </c>
      <c r="E6" s="70" t="s">
        <v>399</v>
      </c>
      <c r="F6" s="71">
        <v>2</v>
      </c>
      <c r="G6" s="72">
        <v>35</v>
      </c>
      <c r="H6" s="71">
        <v>4</v>
      </c>
      <c r="I6" s="137"/>
    </row>
    <row r="7" spans="1:9" ht="39" customHeight="1">
      <c r="A7" s="136">
        <v>3</v>
      </c>
      <c r="B7" s="69" t="s">
        <v>400</v>
      </c>
      <c r="C7" s="73" t="s">
        <v>401</v>
      </c>
      <c r="D7" s="70">
        <v>30996</v>
      </c>
      <c r="E7" s="70">
        <v>31318</v>
      </c>
      <c r="F7" s="71">
        <f>3+2</f>
        <v>5</v>
      </c>
      <c r="G7" s="71">
        <f>18+9+18+12+9</f>
        <v>66</v>
      </c>
      <c r="H7" s="71">
        <v>3</v>
      </c>
      <c r="I7" s="137"/>
    </row>
    <row r="8" spans="1:9" ht="39" customHeight="1">
      <c r="A8" s="136">
        <v>4</v>
      </c>
      <c r="B8" s="69" t="s">
        <v>402</v>
      </c>
      <c r="C8" s="69" t="s">
        <v>403</v>
      </c>
      <c r="D8" s="70">
        <v>31527</v>
      </c>
      <c r="E8" s="70">
        <v>31789</v>
      </c>
      <c r="F8" s="71">
        <v>1</v>
      </c>
      <c r="G8" s="71">
        <v>35</v>
      </c>
      <c r="H8" s="71">
        <v>3</v>
      </c>
      <c r="I8" s="137"/>
    </row>
    <row r="9" spans="1:9" ht="39" customHeight="1">
      <c r="A9" s="136">
        <v>5</v>
      </c>
      <c r="B9" s="69" t="s">
        <v>404</v>
      </c>
      <c r="C9" s="73" t="s">
        <v>405</v>
      </c>
      <c r="D9" s="70">
        <v>30477</v>
      </c>
      <c r="E9" s="70">
        <v>30754</v>
      </c>
      <c r="F9" s="71">
        <f>6+2</f>
        <v>8</v>
      </c>
      <c r="G9" s="72">
        <f>42+18</f>
        <v>60</v>
      </c>
      <c r="H9" s="71">
        <v>3</v>
      </c>
      <c r="I9" s="137"/>
    </row>
    <row r="10" spans="1:9" ht="39" customHeight="1">
      <c r="A10" s="136">
        <v>6</v>
      </c>
      <c r="B10" s="69" t="s">
        <v>406</v>
      </c>
      <c r="C10" s="69" t="s">
        <v>407</v>
      </c>
      <c r="D10" s="70">
        <v>30867</v>
      </c>
      <c r="E10" s="70">
        <v>31134</v>
      </c>
      <c r="F10" s="71">
        <v>1</v>
      </c>
      <c r="G10" s="71">
        <v>30</v>
      </c>
      <c r="H10" s="71">
        <v>3</v>
      </c>
      <c r="I10" s="137"/>
    </row>
    <row r="11" spans="1:9" s="2" customFormat="1" ht="39" customHeight="1">
      <c r="A11" s="136">
        <v>7</v>
      </c>
      <c r="B11" s="69" t="s">
        <v>408</v>
      </c>
      <c r="C11" s="69" t="s">
        <v>409</v>
      </c>
      <c r="D11" s="70">
        <v>30967</v>
      </c>
      <c r="E11" s="70">
        <v>31336</v>
      </c>
      <c r="F11" s="71">
        <v>2</v>
      </c>
      <c r="G11" s="72">
        <f>12+9</f>
        <v>21</v>
      </c>
      <c r="H11" s="71">
        <v>3</v>
      </c>
      <c r="I11" s="137" t="s">
        <v>458</v>
      </c>
    </row>
    <row r="12" spans="1:9" s="2" customFormat="1" ht="39" customHeight="1">
      <c r="A12" s="136">
        <v>8</v>
      </c>
      <c r="B12" s="69" t="s">
        <v>410</v>
      </c>
      <c r="C12" s="69" t="s">
        <v>411</v>
      </c>
      <c r="D12" s="70">
        <v>30940</v>
      </c>
      <c r="E12" s="70">
        <v>31376</v>
      </c>
      <c r="F12" s="71">
        <v>3</v>
      </c>
      <c r="G12" s="72">
        <f>9+11+9</f>
        <v>29</v>
      </c>
      <c r="H12" s="71">
        <v>3</v>
      </c>
      <c r="I12" s="137" t="s">
        <v>412</v>
      </c>
    </row>
    <row r="13" spans="1:9" s="2" customFormat="1" ht="39" customHeight="1">
      <c r="A13" s="136">
        <v>9</v>
      </c>
      <c r="B13" s="69" t="s">
        <v>413</v>
      </c>
      <c r="C13" s="69" t="s">
        <v>414</v>
      </c>
      <c r="D13" s="70">
        <v>31397</v>
      </c>
      <c r="E13" s="70">
        <v>31654</v>
      </c>
      <c r="F13" s="71">
        <v>2</v>
      </c>
      <c r="G13" s="72">
        <f>42+42</f>
        <v>84</v>
      </c>
      <c r="H13" s="71">
        <v>3</v>
      </c>
      <c r="I13" s="137"/>
    </row>
    <row r="14" spans="1:9" s="2" customFormat="1" ht="39" customHeight="1">
      <c r="A14" s="136">
        <v>10</v>
      </c>
      <c r="B14" s="69" t="s">
        <v>408</v>
      </c>
      <c r="C14" s="69" t="s">
        <v>415</v>
      </c>
      <c r="D14" s="70">
        <v>31016</v>
      </c>
      <c r="E14" s="70">
        <v>31408</v>
      </c>
      <c r="F14" s="71">
        <v>2</v>
      </c>
      <c r="G14" s="71">
        <f>18+12</f>
        <v>30</v>
      </c>
      <c r="H14" s="71">
        <v>3</v>
      </c>
      <c r="I14" s="137"/>
    </row>
    <row r="15" spans="1:9" s="2" customFormat="1" ht="39" customHeight="1">
      <c r="A15" s="136">
        <v>11</v>
      </c>
      <c r="B15" s="69" t="s">
        <v>416</v>
      </c>
      <c r="C15" s="69" t="s">
        <v>417</v>
      </c>
      <c r="D15" s="70">
        <v>30315</v>
      </c>
      <c r="E15" s="70">
        <v>30517</v>
      </c>
      <c r="F15" s="71">
        <v>3</v>
      </c>
      <c r="G15" s="72">
        <f>12+18+18</f>
        <v>48</v>
      </c>
      <c r="H15" s="71">
        <v>3</v>
      </c>
      <c r="I15" s="137"/>
    </row>
    <row r="16" spans="1:9" s="2" customFormat="1" ht="39" customHeight="1">
      <c r="A16" s="136">
        <v>12</v>
      </c>
      <c r="B16" s="69" t="s">
        <v>418</v>
      </c>
      <c r="C16" s="69" t="s">
        <v>419</v>
      </c>
      <c r="D16" s="76"/>
      <c r="E16" s="74" t="s">
        <v>420</v>
      </c>
      <c r="F16" s="77">
        <v>4</v>
      </c>
      <c r="G16" s="75">
        <v>50</v>
      </c>
      <c r="H16" s="77">
        <v>2</v>
      </c>
      <c r="I16" s="138"/>
    </row>
    <row r="17" spans="1:10" ht="39" customHeight="1" thickBot="1">
      <c r="A17" s="94">
        <v>13</v>
      </c>
      <c r="B17" s="78" t="s">
        <v>421</v>
      </c>
      <c r="C17" s="78" t="s">
        <v>422</v>
      </c>
      <c r="D17" s="79">
        <v>31664</v>
      </c>
      <c r="E17" s="79">
        <v>31856</v>
      </c>
      <c r="F17" s="80">
        <v>2</v>
      </c>
      <c r="G17" s="80">
        <v>33</v>
      </c>
      <c r="H17" s="80">
        <v>3</v>
      </c>
      <c r="I17" s="139"/>
      <c r="J17" s="9"/>
    </row>
  </sheetData>
  <mergeCells count="1">
    <mergeCell ref="A1:I1"/>
  </mergeCells>
  <phoneticPr fontId="11" type="noConversion"/>
  <pageMargins left="0.41" right="0.4" top="0.39" bottom="0.27" header="0" footer="0"/>
  <pageSetup paperSize="9" scale="4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zoomScale="60" zoomScaleNormal="60" workbookViewId="0">
      <selection activeCell="I35" sqref="I35"/>
    </sheetView>
  </sheetViews>
  <sheetFormatPr defaultRowHeight="12"/>
  <cols>
    <col min="1" max="1" width="8.375" style="3" customWidth="1"/>
    <col min="2" max="2" width="27.375" style="3" customWidth="1"/>
    <col min="3" max="3" width="50.625" style="1" customWidth="1"/>
    <col min="4" max="4" width="18" style="1" customWidth="1"/>
    <col min="5" max="5" width="16.25" style="1" customWidth="1"/>
    <col min="6" max="6" width="9" style="4" customWidth="1"/>
    <col min="7" max="7" width="12.625" style="1" customWidth="1"/>
    <col min="8" max="8" width="10.75" style="1" customWidth="1"/>
    <col min="9" max="9" width="16.125" style="1" customWidth="1"/>
    <col min="10" max="10" width="14.625" style="1" customWidth="1"/>
    <col min="11" max="11" width="14.25" style="1" customWidth="1"/>
    <col min="12" max="16384" width="9" style="1"/>
  </cols>
  <sheetData>
    <row r="1" spans="1:11" ht="46.5">
      <c r="A1" s="146" t="s">
        <v>365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ht="30.75" customHeight="1" thickBot="1">
      <c r="A2" s="1"/>
      <c r="B2" s="1"/>
      <c r="F2" s="3"/>
    </row>
    <row r="3" spans="1:11" ht="48" customHeight="1" thickBot="1">
      <c r="A3" s="85" t="s">
        <v>339</v>
      </c>
      <c r="B3" s="86" t="s">
        <v>340</v>
      </c>
      <c r="C3" s="86" t="s">
        <v>341</v>
      </c>
      <c r="D3" s="87" t="s">
        <v>358</v>
      </c>
      <c r="E3" s="87" t="s">
        <v>355</v>
      </c>
      <c r="F3" s="86" t="s">
        <v>342</v>
      </c>
      <c r="G3" s="86" t="s">
        <v>343</v>
      </c>
      <c r="H3" s="88" t="s">
        <v>344</v>
      </c>
      <c r="I3" s="89" t="s">
        <v>345</v>
      </c>
      <c r="J3" s="90" t="s">
        <v>364</v>
      </c>
    </row>
    <row r="4" spans="1:11" ht="39" customHeight="1">
      <c r="A4" s="81"/>
      <c r="B4" s="82"/>
      <c r="C4" s="82"/>
      <c r="D4" s="83"/>
      <c r="E4" s="83"/>
      <c r="F4" s="106">
        <f>SUM(F5:F9)</f>
        <v>7</v>
      </c>
      <c r="G4" s="84">
        <f>SUM(G5:G9)</f>
        <v>286</v>
      </c>
      <c r="H4" s="5"/>
      <c r="I4" s="6"/>
      <c r="J4" s="15"/>
    </row>
    <row r="5" spans="1:11" ht="39" customHeight="1">
      <c r="A5" s="7">
        <v>1</v>
      </c>
      <c r="B5" s="10" t="s">
        <v>367</v>
      </c>
      <c r="C5" s="10" t="s">
        <v>356</v>
      </c>
      <c r="D5" s="11" t="s">
        <v>354</v>
      </c>
      <c r="E5" s="11" t="s">
        <v>368</v>
      </c>
      <c r="F5" s="12">
        <v>1</v>
      </c>
      <c r="G5" s="13">
        <v>48</v>
      </c>
      <c r="H5" s="12">
        <v>8</v>
      </c>
      <c r="I5" s="12"/>
      <c r="J5" s="16" t="s">
        <v>362</v>
      </c>
    </row>
    <row r="6" spans="1:11" ht="39" customHeight="1">
      <c r="A6" s="7">
        <v>2</v>
      </c>
      <c r="B6" s="10" t="s">
        <v>371</v>
      </c>
      <c r="C6" s="10" t="s">
        <v>357</v>
      </c>
      <c r="D6" s="11" t="s">
        <v>359</v>
      </c>
      <c r="E6" s="11" t="s">
        <v>369</v>
      </c>
      <c r="F6" s="12">
        <v>1</v>
      </c>
      <c r="G6" s="13">
        <v>82</v>
      </c>
      <c r="H6" s="12">
        <v>8</v>
      </c>
      <c r="I6" s="12"/>
      <c r="J6" s="16" t="s">
        <v>362</v>
      </c>
    </row>
    <row r="7" spans="1:11" ht="39" customHeight="1">
      <c r="A7" s="7">
        <v>3</v>
      </c>
      <c r="B7" s="10" t="s">
        <v>366</v>
      </c>
      <c r="C7" s="14" t="s">
        <v>360</v>
      </c>
      <c r="D7" s="11" t="s">
        <v>361</v>
      </c>
      <c r="E7" s="11" t="s">
        <v>370</v>
      </c>
      <c r="F7" s="12">
        <v>2</v>
      </c>
      <c r="G7" s="12">
        <v>36</v>
      </c>
      <c r="H7" s="12">
        <v>5</v>
      </c>
      <c r="I7" s="12"/>
      <c r="J7" s="16" t="s">
        <v>363</v>
      </c>
    </row>
    <row r="8" spans="1:11" ht="39" customHeight="1">
      <c r="A8" s="7">
        <v>4</v>
      </c>
      <c r="B8" s="10" t="s">
        <v>465</v>
      </c>
      <c r="C8" s="14" t="s">
        <v>466</v>
      </c>
      <c r="D8" s="11" t="s">
        <v>467</v>
      </c>
      <c r="E8" s="11" t="s">
        <v>468</v>
      </c>
      <c r="F8" s="12">
        <v>1</v>
      </c>
      <c r="G8" s="12">
        <v>73</v>
      </c>
      <c r="H8" s="12">
        <v>7</v>
      </c>
      <c r="I8" s="12"/>
      <c r="J8" s="16" t="s">
        <v>469</v>
      </c>
    </row>
    <row r="9" spans="1:11" ht="39" customHeight="1" thickBot="1">
      <c r="A9" s="8">
        <v>5</v>
      </c>
      <c r="B9" s="141" t="s">
        <v>470</v>
      </c>
      <c r="C9" s="145" t="s">
        <v>474</v>
      </c>
      <c r="D9" s="142" t="s">
        <v>471</v>
      </c>
      <c r="E9" s="142" t="s">
        <v>472</v>
      </c>
      <c r="F9" s="143">
        <v>2</v>
      </c>
      <c r="G9" s="143">
        <v>47</v>
      </c>
      <c r="H9" s="143">
        <v>5</v>
      </c>
      <c r="I9" s="140"/>
      <c r="J9" s="144" t="s">
        <v>473</v>
      </c>
      <c r="K9" s="105"/>
    </row>
  </sheetData>
  <mergeCells count="1">
    <mergeCell ref="A1:J1"/>
  </mergeCells>
  <phoneticPr fontId="12" type="noConversion"/>
  <pageMargins left="0.41" right="0.4" top="0.39" bottom="0.27" header="0" footer="0"/>
  <pageSetup paperSize="9"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아파트&amp;주상복합</vt:lpstr>
      <vt:lpstr>연립(20세대이상-임의관리 업무)</vt:lpstr>
      <vt:lpstr>도시형생활주택</vt:lpstr>
      <vt:lpstr>도시형생활주택!Print_Titles</vt:lpstr>
      <vt:lpstr>'아파트&amp;주상복합'!Print_Titles</vt:lpstr>
      <vt:lpstr>'연립(20세대이상-임의관리 업무)'!Print_Titles</vt:lpstr>
    </vt:vector>
  </TitlesOfParts>
  <Company>주택과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kyunghee</dc:creator>
  <cp:lastModifiedBy>user</cp:lastModifiedBy>
  <cp:lastPrinted>2016-03-09T01:32:27Z</cp:lastPrinted>
  <dcterms:created xsi:type="dcterms:W3CDTF">2010-01-12T00:21:10Z</dcterms:created>
  <dcterms:modified xsi:type="dcterms:W3CDTF">2017-01-17T03:54:57Z</dcterms:modified>
</cp:coreProperties>
</file>